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<sst xmlns="http://schemas.openxmlformats.org/spreadsheetml/2006/main" count="181" uniqueCount="143">
  <si>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</si>
  <si>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</si>
  <si>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</si>
  <si>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</si>
  <si>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</si>
  <si>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</si>
  <si>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</si>
  <si>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</si>
  <si>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</si>
  <si>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</si>
  <si>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</si>
  <si>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</si>
  <si>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</si>
  <si>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</si>
  <si>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</si>
  <si>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</si>
  <si>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</si>
  <si>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</si>
  <si>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</si>
  <si>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</si>
  <si>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</si>
  <si>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</si>
  <si>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</si>
  <si>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</si>
  <si>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</si>
  <si>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</si>
  <si>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</si>
  <si>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</si>
  <si>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</si>
  <si>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</si>
  <si>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</si>
  <si>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</si>
  <si>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</si>
  <si>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</si>
  <si>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</si>
  <si>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</si>
  <si>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</si>
  <si>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</si>
  <si>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</si>
  <si>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</si>
  <si>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</si>
  <si>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</si>
  <si>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Bihar</t>
  </si>
  <si>
    <t>Chandigarh</t>
  </si>
  <si>
    <t>Chhattisgarh</t>
  </si>
  <si>
    <t>Dadra and Nagar Haveli</t>
  </si>
  <si>
    <t>Daman and Diu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</si>
  <si>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</si>
  <si>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</si>
  <si>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</si>
  <si>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</si>
  <si>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</si>
  <si>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</si>
  <si>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</si>
  <si>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</si>
  <si>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</si>
  <si>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</si>
  <si>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</si>
  <si>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</si>
  <si>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</si>
  <si>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</si>
  <si>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</si>
  <si>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</si>
  <si>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</si>
  <si>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</si>
  <si>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</si>
  <si>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</si>
  <si>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</si>
  <si>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</si>
  <si>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</si>
  <si>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</si>
  <si>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</si>
  <si>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</si>
  <si>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</si>
  <si>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</si>
  <si>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</si>
  <si>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</si>
  <si>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</si>
  <si>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</si>
  <si>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</si>
  <si>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</si>
  <si>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</si>
  <si>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</si>
  <si>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</si>
  <si>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</si>
  <si>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</si>
  <si>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</si>
  <si>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</si>
  <si>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</si>
  <si>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</si>
  <si>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</si>
  <si>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</si>
  <si>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</si>
  <si>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</si>
  <si>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L&amp;T Liquid Fund</t>
  </si>
  <si>
    <t>L&amp;T Gilt Fund</t>
  </si>
  <si>
    <t>L&amp;T Flexi Bond Fund</t>
  </si>
  <si>
    <t>L&amp;T Triple Ace Bond Fund</t>
  </si>
  <si>
    <t>L&amp;T Ultra Short Term Fund</t>
  </si>
  <si>
    <t>L&amp;T Tax Advantage Fund</t>
  </si>
  <si>
    <t>L&amp;T India Large Cap Fund</t>
  </si>
  <si>
    <t>L&amp;T India Value Fund</t>
  </si>
  <si>
    <t>L&amp;T Infrastructure Fund</t>
  </si>
  <si>
    <t>L&amp;T Midcap Fund</t>
  </si>
  <si>
    <t>L&amp;T Mutual Fund (All figures in Rs. Crore)</t>
  </si>
  <si>
    <t>L&amp;T Arbitrage Opportunities Fund</t>
  </si>
  <si>
    <t>Telangana</t>
  </si>
  <si>
    <t>L&amp;T Business Cycles Fund</t>
  </si>
  <si>
    <t>TOTAL</t>
  </si>
  <si>
    <t>L&amp;T Emerging Businesses Fund</t>
  </si>
  <si>
    <t>Delhi</t>
  </si>
  <si>
    <t>Puducherry</t>
  </si>
  <si>
    <t>Note: Name of new states / union territories shall be added alphabetically</t>
  </si>
  <si>
    <t>Odisha</t>
  </si>
  <si>
    <t>L&amp;T Equity Savings Fund</t>
  </si>
  <si>
    <t>L&amp;T Banking and PSU Debt Fund</t>
  </si>
  <si>
    <t>Assam</t>
  </si>
  <si>
    <t>Goa</t>
  </si>
  <si>
    <t>T30</t>
  </si>
  <si>
    <t>B30</t>
  </si>
  <si>
    <t>L&amp;T Conservative Hybrid Fund</t>
  </si>
  <si>
    <t>L&amp;T Credit Risk Fund</t>
  </si>
  <si>
    <t>L&amp;T Money Market Fund</t>
  </si>
  <si>
    <t>L&amp;T Low Duration Fund</t>
  </si>
  <si>
    <t>L&amp;T Resurgent India Bond Fund</t>
  </si>
  <si>
    <t>L&amp;T Short Term Bond Fund</t>
  </si>
  <si>
    <t>L&amp;T Hybrid Equity Fund</t>
  </si>
  <si>
    <t>L&amp;T Large and MidCap Fund</t>
  </si>
  <si>
    <t>L&amp;T FMP Series XVII - Plan B (1452 Days)</t>
  </si>
  <si>
    <t>L&amp;T FMP Series XVIII - Plan A (1104 Days)</t>
  </si>
  <si>
    <t>L&amp;T FMP Series XVIII - Plan B (1229 Days)</t>
  </si>
  <si>
    <t>L&amp;T Focused Equity Fund</t>
  </si>
  <si>
    <t>L&amp;T FMP Series XVIII - Plan C (1178 Days)</t>
  </si>
  <si>
    <t>L&amp;T FMP Series XVIII - Plan D (1155 Days)</t>
  </si>
  <si>
    <t>L&amp;T Balanced Advantage Fund</t>
  </si>
  <si>
    <t xml:space="preserve">T30 : Top 30 cities as identified by AMFI </t>
  </si>
  <si>
    <t xml:space="preserve">B30 : Other than T30  </t>
  </si>
  <si>
    <t>L&amp;T Overnight Fund</t>
  </si>
  <si>
    <t>L&amp;T Nifty 50 Index Fund</t>
  </si>
  <si>
    <t>L&amp;T Nifty Next 50 Index Fund</t>
  </si>
  <si>
    <t>L&amp;T Flexicap Fund</t>
  </si>
  <si>
    <r>
      <t xml:space="preserve">L&amp;T Mutual Fund: Monthly Average </t>
    </r>
    <r>
      <rPr>
        <b/>
        <strike/>
        <sz val="14"/>
        <rFont val="Trebuchet MS"/>
        <family val="2"/>
      </rPr>
      <t>Net</t>
    </r>
    <r>
      <rPr>
        <b/>
        <sz val="14"/>
        <rFont val="Trebuchet MS"/>
        <family val="2"/>
      </rPr>
      <t xml:space="preserve"> Assets Under Management (AUM) as on 31-Oct-2021 (All figures in Rs. Crore)</t>
    </r>
  </si>
  <si>
    <t>Table showing State wise /Union Territory wise contribution to Monthly Average AUM of category of schemes as on 31-Oct-2021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</si>
</sst>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  <numFmt numFmtId="173" formatCode="#,##0.0000"/>
    <numFmt numFmtId="174" formatCode="#,##0.000000"/>
  </numFmts>
  <fonts count="47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trike/>
      <sz val="14"/>
      <name val="Trebuchet MS"/>
      <family val="2"/>
    </font>
    <font>
      <b/>
      <sz val="10"/>
      <color indexed="8"/>
      <name val="Trebuchet MS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1" fillId="0" borderId="16" xfId="0" applyFont="1" applyBorder="1" applyAlignment="1">
      <alignment/>
    </xf>
    <xf numFmtId="0" fontId="0" fillId="0" borderId="14" xfId="0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9" fillId="0" borderId="10" xfId="55" applyNumberFormat="1" applyFont="1" applyBorder="1" applyAlignment="1">
      <alignment horizontal="right"/>
      <protection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horizontal="right"/>
    </xf>
    <xf numFmtId="0" fontId="11" fillId="0" borderId="18" xfId="0" applyNumberFormat="1" applyFont="1" applyFill="1" applyBorder="1" applyAlignment="1" applyProtection="1">
      <alignment horizontal="center" vertical="top" readingOrder="1"/>
      <protection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2" fontId="6" fillId="0" borderId="20" xfId="56" applyNumberFormat="1" applyFont="1" applyFill="1" applyBorder="1" applyAlignment="1">
      <alignment horizontal="center" vertical="top" wrapText="1"/>
      <protection/>
    </xf>
    <xf numFmtId="2" fontId="6" fillId="0" borderId="21" xfId="56" applyNumberFormat="1" applyFont="1" applyFill="1" applyBorder="1" applyAlignment="1">
      <alignment horizontal="center" vertical="top" wrapText="1"/>
      <protection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49" fontId="46" fillId="0" borderId="22" xfId="55" applyNumberFormat="1" applyFont="1" applyFill="1" applyBorder="1" applyAlignment="1">
      <alignment horizontal="center" vertical="center" wrapText="1"/>
      <protection/>
    </xf>
    <xf numFmtId="49" fontId="46" fillId="0" borderId="14" xfId="55" applyNumberFormat="1" applyFont="1" applyFill="1" applyBorder="1" applyAlignment="1">
      <alignment horizontal="center" vertical="center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3" fontId="6" fillId="0" borderId="31" xfId="56" applyNumberFormat="1" applyFont="1" applyFill="1" applyBorder="1" applyAlignment="1">
      <alignment horizontal="center" vertical="center" wrapText="1"/>
      <protection/>
    </xf>
    <xf numFmtId="3" fontId="6" fillId="0" borderId="32" xfId="56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46" fillId="0" borderId="33" xfId="55" applyNumberFormat="1" applyFont="1" applyFill="1" applyBorder="1" applyAlignment="1">
      <alignment horizontal="center" vertical="center" wrapText="1"/>
      <protection/>
    </xf>
    <xf numFmtId="49" fontId="46" fillId="0" borderId="13" xfId="55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28" fillId="0" borderId="17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97"/>
  <sheetViews>
    <sheetView zoomScale="85" zoomScaleNormal="85" zoomScalePageLayoutView="0" workbookViewId="0" topLeftCell="A1">
      <pane xSplit="2" ySplit="5" topLeftCell="C6" activePane="bottomRight" state="frozen"/>
      <selection pane="topLeft" activeCell="B36" sqref="A36:K45"/>
      <selection pane="topRight" activeCell="B36" sqref="A36:K45"/>
      <selection pane="bottomLeft" activeCell="B36" sqref="A36:K45"/>
      <selection pane="bottomRight" activeCell="C1" sqref="C1:BK1"/>
    </sheetView>
  </sheetViews>
  <sheetFormatPr defaultColWidth="9.140625" defaultRowHeight="12.75"/>
  <cols>
    <col min="1" max="1" width="8.57421875" style="3" bestFit="1" customWidth="1"/>
    <col min="2" max="2" width="62.28125" style="3" bestFit="1" customWidth="1"/>
    <col min="3" max="3" width="4.7109375" style="3" bestFit="1" customWidth="1"/>
    <col min="4" max="4" width="8.140625" style="3" bestFit="1" customWidth="1"/>
    <col min="5" max="7" width="4.7109375" style="3" bestFit="1" customWidth="1"/>
    <col min="8" max="8" width="8.140625" style="3" customWidth="1"/>
    <col min="9" max="9" width="9.28125" style="3" bestFit="1" customWidth="1"/>
    <col min="10" max="10" width="8.140625" style="3" bestFit="1" customWidth="1"/>
    <col min="11" max="11" width="4.7109375" style="3" bestFit="1" customWidth="1"/>
    <col min="12" max="12" width="10.8515625" style="3" customWidth="1"/>
    <col min="13" max="13" width="4.7109375" style="3" bestFit="1" customWidth="1"/>
    <col min="14" max="14" width="5.7109375" style="3" bestFit="1" customWidth="1"/>
    <col min="15" max="17" width="4.7109375" style="3" bestFit="1" customWidth="1"/>
    <col min="18" max="18" width="8.140625" style="3" bestFit="1" customWidth="1"/>
    <col min="19" max="19" width="6.7109375" style="3" bestFit="1" customWidth="1"/>
    <col min="20" max="21" width="4.7109375" style="3" bestFit="1" customWidth="1"/>
    <col min="22" max="22" width="6.7109375" style="3" bestFit="1" customWidth="1"/>
    <col min="23" max="23" width="4.7109375" style="3" bestFit="1" customWidth="1"/>
    <col min="24" max="24" width="6.7109375" style="3" bestFit="1" customWidth="1"/>
    <col min="25" max="27" width="4.7109375" style="3" bestFit="1" customWidth="1"/>
    <col min="28" max="28" width="5.7109375" style="3" bestFit="1" customWidth="1"/>
    <col min="29" max="29" width="6.7109375" style="3" bestFit="1" customWidth="1"/>
    <col min="30" max="31" width="4.7109375" style="3" bestFit="1" customWidth="1"/>
    <col min="32" max="32" width="6.7109375" style="3" bestFit="1" customWidth="1"/>
    <col min="33" max="43" width="4.7109375" style="3" bestFit="1" customWidth="1"/>
    <col min="44" max="44" width="5.7109375" style="3" bestFit="1" customWidth="1"/>
    <col min="45" max="47" width="4.7109375" style="3" bestFit="1" customWidth="1"/>
    <col min="48" max="48" width="9.28125" style="3" bestFit="1" customWidth="1"/>
    <col min="49" max="49" width="8.140625" style="3" bestFit="1" customWidth="1"/>
    <col min="50" max="51" width="4.7109375" style="3" bestFit="1" customWidth="1"/>
    <col min="52" max="52" width="9.28125" style="3" bestFit="1" customWidth="1"/>
    <col min="53" max="57" width="4.7109375" style="3" bestFit="1" customWidth="1"/>
    <col min="58" max="58" width="8.140625" style="3" bestFit="1" customWidth="1"/>
    <col min="59" max="59" width="6.7109375" style="3" bestFit="1" customWidth="1"/>
    <col min="60" max="60" width="5.7109375" style="3" bestFit="1" customWidth="1"/>
    <col min="61" max="61" width="4.7109375" style="3" bestFit="1" customWidth="1"/>
    <col min="62" max="62" width="8.140625" style="3" bestFit="1" customWidth="1"/>
    <col min="63" max="63" width="17.140625" style="3" bestFit="1" customWidth="1"/>
    <col min="64" max="16384" width="9.140625" style="3" customWidth="1"/>
  </cols>
  <sheetData>
    <row r="1" spans="1:71" s="1" customFormat="1" ht="19.5" thickBot="1">
      <c r="A1" s="88" t="s">
        <v>69</v>
      </c>
      <c r="B1" s="77" t="s">
        <v>28</v>
      </c>
      <c r="C1" s="79" t="s">
        <v>141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1"/>
      <c r="BL1" s="2"/>
      <c r="BM1" s="2"/>
      <c r="BN1" s="2"/>
      <c r="BO1" s="2"/>
      <c r="BP1" s="2"/>
      <c r="BQ1" s="2"/>
      <c r="BR1" s="2"/>
      <c r="BS1" s="2"/>
    </row>
    <row r="2" spans="1:71" s="9" customFormat="1" ht="18.75" thickBot="1">
      <c r="A2" s="89"/>
      <c r="B2" s="78"/>
      <c r="C2" s="68" t="s">
        <v>27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68" t="s">
        <v>25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/>
      <c r="AQ2" s="68" t="s">
        <v>26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  <c r="BK2" s="82" t="s">
        <v>23</v>
      </c>
      <c r="BL2" s="8"/>
      <c r="BM2" s="8"/>
      <c r="BN2" s="8"/>
      <c r="BO2" s="8"/>
      <c r="BP2" s="8"/>
      <c r="BQ2" s="8"/>
      <c r="BR2" s="8"/>
      <c r="BS2" s="8"/>
    </row>
    <row r="3" spans="1:71" s="11" customFormat="1" ht="18.75" thickBot="1">
      <c r="A3" s="89"/>
      <c r="B3" s="78"/>
      <c r="C3" s="71" t="s">
        <v>118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119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118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119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118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119</v>
      </c>
      <c r="BB3" s="72"/>
      <c r="BC3" s="72"/>
      <c r="BD3" s="72"/>
      <c r="BE3" s="72"/>
      <c r="BF3" s="72"/>
      <c r="BG3" s="72"/>
      <c r="BH3" s="72"/>
      <c r="BI3" s="72"/>
      <c r="BJ3" s="73"/>
      <c r="BK3" s="83"/>
      <c r="BL3" s="10"/>
      <c r="BM3" s="10"/>
      <c r="BN3" s="10"/>
      <c r="BO3" s="10"/>
      <c r="BP3" s="10"/>
      <c r="BQ3" s="10"/>
      <c r="BR3" s="10"/>
      <c r="BS3" s="10"/>
    </row>
    <row r="4" spans="1:71" s="11" customFormat="1" ht="18">
      <c r="A4" s="89"/>
      <c r="B4" s="78"/>
      <c r="C4" s="62" t="s">
        <v>34</v>
      </c>
      <c r="D4" s="63"/>
      <c r="E4" s="63"/>
      <c r="F4" s="63"/>
      <c r="G4" s="64"/>
      <c r="H4" s="65" t="s">
        <v>35</v>
      </c>
      <c r="I4" s="66"/>
      <c r="J4" s="66"/>
      <c r="K4" s="66"/>
      <c r="L4" s="67"/>
      <c r="M4" s="62" t="s">
        <v>34</v>
      </c>
      <c r="N4" s="63"/>
      <c r="O4" s="63"/>
      <c r="P4" s="63"/>
      <c r="Q4" s="64"/>
      <c r="R4" s="65" t="s">
        <v>35</v>
      </c>
      <c r="S4" s="66"/>
      <c r="T4" s="66"/>
      <c r="U4" s="66"/>
      <c r="V4" s="67"/>
      <c r="W4" s="62" t="s">
        <v>34</v>
      </c>
      <c r="X4" s="63"/>
      <c r="Y4" s="63"/>
      <c r="Z4" s="63"/>
      <c r="AA4" s="64"/>
      <c r="AB4" s="65" t="s">
        <v>35</v>
      </c>
      <c r="AC4" s="66"/>
      <c r="AD4" s="66"/>
      <c r="AE4" s="66"/>
      <c r="AF4" s="67"/>
      <c r="AG4" s="62" t="s">
        <v>34</v>
      </c>
      <c r="AH4" s="63"/>
      <c r="AI4" s="63"/>
      <c r="AJ4" s="63"/>
      <c r="AK4" s="64"/>
      <c r="AL4" s="65" t="s">
        <v>35</v>
      </c>
      <c r="AM4" s="66"/>
      <c r="AN4" s="66"/>
      <c r="AO4" s="66"/>
      <c r="AP4" s="67"/>
      <c r="AQ4" s="62" t="s">
        <v>34</v>
      </c>
      <c r="AR4" s="63"/>
      <c r="AS4" s="63"/>
      <c r="AT4" s="63"/>
      <c r="AU4" s="64"/>
      <c r="AV4" s="65" t="s">
        <v>35</v>
      </c>
      <c r="AW4" s="66"/>
      <c r="AX4" s="66"/>
      <c r="AY4" s="66"/>
      <c r="AZ4" s="67"/>
      <c r="BA4" s="62" t="s">
        <v>34</v>
      </c>
      <c r="BB4" s="63"/>
      <c r="BC4" s="63"/>
      <c r="BD4" s="63"/>
      <c r="BE4" s="64"/>
      <c r="BF4" s="65" t="s">
        <v>35</v>
      </c>
      <c r="BG4" s="66"/>
      <c r="BH4" s="66"/>
      <c r="BI4" s="66"/>
      <c r="BJ4" s="67"/>
      <c r="BK4" s="83"/>
      <c r="BL4" s="10"/>
      <c r="BM4" s="10"/>
      <c r="BN4" s="10"/>
      <c r="BO4" s="10"/>
      <c r="BP4" s="10"/>
      <c r="BQ4" s="10"/>
      <c r="BR4" s="10"/>
      <c r="BS4" s="10"/>
    </row>
    <row r="5" spans="1:96" s="7" customFormat="1" ht="15">
      <c r="A5" s="89"/>
      <c r="B5" s="78"/>
      <c r="C5" s="13">
        <v>1</v>
      </c>
      <c r="D5" s="12">
        <v>2</v>
      </c>
      <c r="E5" s="12">
        <v>3</v>
      </c>
      <c r="F5" s="12">
        <v>4</v>
      </c>
      <c r="G5" s="14">
        <v>5</v>
      </c>
      <c r="H5" s="13">
        <v>1</v>
      </c>
      <c r="I5" s="12">
        <v>2</v>
      </c>
      <c r="J5" s="12">
        <v>3</v>
      </c>
      <c r="K5" s="12">
        <v>4</v>
      </c>
      <c r="L5" s="14">
        <v>5</v>
      </c>
      <c r="M5" s="13">
        <v>1</v>
      </c>
      <c r="N5" s="12">
        <v>2</v>
      </c>
      <c r="O5" s="12">
        <v>3</v>
      </c>
      <c r="P5" s="12">
        <v>4</v>
      </c>
      <c r="Q5" s="14">
        <v>5</v>
      </c>
      <c r="R5" s="13">
        <v>1</v>
      </c>
      <c r="S5" s="12">
        <v>2</v>
      </c>
      <c r="T5" s="12">
        <v>3</v>
      </c>
      <c r="U5" s="12">
        <v>4</v>
      </c>
      <c r="V5" s="14">
        <v>5</v>
      </c>
      <c r="W5" s="13">
        <v>1</v>
      </c>
      <c r="X5" s="12">
        <v>2</v>
      </c>
      <c r="Y5" s="12">
        <v>3</v>
      </c>
      <c r="Z5" s="12">
        <v>4</v>
      </c>
      <c r="AA5" s="14">
        <v>5</v>
      </c>
      <c r="AB5" s="13">
        <v>1</v>
      </c>
      <c r="AC5" s="12">
        <v>2</v>
      </c>
      <c r="AD5" s="12">
        <v>3</v>
      </c>
      <c r="AE5" s="12">
        <v>4</v>
      </c>
      <c r="AF5" s="14">
        <v>5</v>
      </c>
      <c r="AG5" s="13">
        <v>1</v>
      </c>
      <c r="AH5" s="12">
        <v>2</v>
      </c>
      <c r="AI5" s="12">
        <v>3</v>
      </c>
      <c r="AJ5" s="12">
        <v>4</v>
      </c>
      <c r="AK5" s="14">
        <v>5</v>
      </c>
      <c r="AL5" s="13">
        <v>1</v>
      </c>
      <c r="AM5" s="12">
        <v>2</v>
      </c>
      <c r="AN5" s="12">
        <v>3</v>
      </c>
      <c r="AO5" s="12">
        <v>4</v>
      </c>
      <c r="AP5" s="14">
        <v>5</v>
      </c>
      <c r="AQ5" s="13">
        <v>1</v>
      </c>
      <c r="AR5" s="12">
        <v>2</v>
      </c>
      <c r="AS5" s="12">
        <v>3</v>
      </c>
      <c r="AT5" s="12">
        <v>4</v>
      </c>
      <c r="AU5" s="14">
        <v>5</v>
      </c>
      <c r="AV5" s="13">
        <v>1</v>
      </c>
      <c r="AW5" s="12">
        <v>2</v>
      </c>
      <c r="AX5" s="12">
        <v>3</v>
      </c>
      <c r="AY5" s="12">
        <v>4</v>
      </c>
      <c r="AZ5" s="14">
        <v>5</v>
      </c>
      <c r="BA5" s="13">
        <v>1</v>
      </c>
      <c r="BB5" s="12">
        <v>2</v>
      </c>
      <c r="BC5" s="12">
        <v>3</v>
      </c>
      <c r="BD5" s="12">
        <v>4</v>
      </c>
      <c r="BE5" s="14">
        <v>5</v>
      </c>
      <c r="BF5" s="13">
        <v>1</v>
      </c>
      <c r="BG5" s="12">
        <v>2</v>
      </c>
      <c r="BH5" s="12">
        <v>3</v>
      </c>
      <c r="BI5" s="12">
        <v>4</v>
      </c>
      <c r="BJ5" s="14">
        <v>5</v>
      </c>
      <c r="BK5" s="84"/>
      <c r="BL5" s="5"/>
      <c r="BM5" s="5"/>
      <c r="BN5" s="5"/>
      <c r="BO5" s="5"/>
      <c r="BP5" s="5"/>
      <c r="BQ5" s="5"/>
      <c r="BR5" s="5"/>
      <c r="BS5" s="5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</row>
    <row r="6" spans="1:63" ht="12.75">
      <c r="A6" s="15" t="s">
        <v>0</v>
      </c>
      <c r="B6" s="22" t="s">
        <v>6</v>
      </c>
      <c r="C6" s="74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6"/>
    </row>
    <row r="7" spans="1:63" ht="12.75">
      <c r="A7" s="15" t="s">
        <v>70</v>
      </c>
      <c r="B7" s="23" t="s">
        <v>12</v>
      </c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6"/>
    </row>
    <row r="8" spans="1:63" ht="12.75">
      <c r="A8" s="15"/>
      <c r="B8" s="53" t="s">
        <v>94</v>
      </c>
      <c r="C8" s="32">
        <v>0</v>
      </c>
      <c r="D8" s="33">
        <v>604.571398311</v>
      </c>
      <c r="E8" s="33">
        <v>0</v>
      </c>
      <c r="F8" s="33">
        <v>0</v>
      </c>
      <c r="G8" s="34">
        <v>0</v>
      </c>
      <c r="H8" s="32">
        <v>36.981352663</v>
      </c>
      <c r="I8" s="33">
        <v>2980.087236269</v>
      </c>
      <c r="J8" s="33">
        <v>141.605119383</v>
      </c>
      <c r="K8" s="33">
        <v>0</v>
      </c>
      <c r="L8" s="34">
        <v>180.280171891</v>
      </c>
      <c r="M8" s="32">
        <v>0</v>
      </c>
      <c r="N8" s="33">
        <v>0</v>
      </c>
      <c r="O8" s="33">
        <v>0</v>
      </c>
      <c r="P8" s="33">
        <v>0</v>
      </c>
      <c r="Q8" s="34">
        <v>0</v>
      </c>
      <c r="R8" s="32">
        <v>13.117678445</v>
      </c>
      <c r="S8" s="33">
        <v>66.229276124</v>
      </c>
      <c r="T8" s="33">
        <v>0</v>
      </c>
      <c r="U8" s="33">
        <v>0</v>
      </c>
      <c r="V8" s="34">
        <v>19.607838361</v>
      </c>
      <c r="W8" s="32">
        <v>0</v>
      </c>
      <c r="X8" s="33">
        <v>42.249064856</v>
      </c>
      <c r="Y8" s="33">
        <v>0</v>
      </c>
      <c r="Z8" s="33">
        <v>0</v>
      </c>
      <c r="AA8" s="34">
        <v>0</v>
      </c>
      <c r="AB8" s="32">
        <v>0.085802794</v>
      </c>
      <c r="AC8" s="33">
        <v>38.414248303</v>
      </c>
      <c r="AD8" s="33">
        <v>0</v>
      </c>
      <c r="AE8" s="33">
        <v>0</v>
      </c>
      <c r="AF8" s="34">
        <v>19.0792244</v>
      </c>
      <c r="AG8" s="32">
        <v>0</v>
      </c>
      <c r="AH8" s="33">
        <v>0</v>
      </c>
      <c r="AI8" s="33">
        <v>0</v>
      </c>
      <c r="AJ8" s="33">
        <v>0</v>
      </c>
      <c r="AK8" s="34">
        <v>0</v>
      </c>
      <c r="AL8" s="32">
        <v>0.014152758</v>
      </c>
      <c r="AM8" s="33">
        <v>0</v>
      </c>
      <c r="AN8" s="33">
        <v>0</v>
      </c>
      <c r="AO8" s="33">
        <v>0</v>
      </c>
      <c r="AP8" s="34">
        <v>0.069620934</v>
      </c>
      <c r="AQ8" s="32">
        <v>0</v>
      </c>
      <c r="AR8" s="33">
        <v>51.930972594</v>
      </c>
      <c r="AS8" s="33">
        <v>0</v>
      </c>
      <c r="AT8" s="33">
        <v>0</v>
      </c>
      <c r="AU8" s="34">
        <v>0</v>
      </c>
      <c r="AV8" s="32">
        <v>77.386620555</v>
      </c>
      <c r="AW8" s="33">
        <v>548.588032642</v>
      </c>
      <c r="AX8" s="33">
        <v>1.502490248</v>
      </c>
      <c r="AY8" s="33">
        <v>0</v>
      </c>
      <c r="AZ8" s="34">
        <v>343.881712645</v>
      </c>
      <c r="BA8" s="32">
        <v>0</v>
      </c>
      <c r="BB8" s="33">
        <v>0</v>
      </c>
      <c r="BC8" s="33">
        <v>0</v>
      </c>
      <c r="BD8" s="33">
        <v>0</v>
      </c>
      <c r="BE8" s="34">
        <v>0</v>
      </c>
      <c r="BF8" s="32">
        <v>29.088898436</v>
      </c>
      <c r="BG8" s="33">
        <v>11.4815198</v>
      </c>
      <c r="BH8" s="33">
        <v>10.287311999</v>
      </c>
      <c r="BI8" s="33">
        <v>0</v>
      </c>
      <c r="BJ8" s="34">
        <v>37.953381786</v>
      </c>
      <c r="BK8" s="35">
        <f>SUM(C8:BJ8)</f>
        <v>5254.493126197001</v>
      </c>
    </row>
    <row r="9" spans="1:63" ht="12.75">
      <c r="A9" s="15"/>
      <c r="B9" s="53" t="s">
        <v>122</v>
      </c>
      <c r="C9" s="32">
        <v>0</v>
      </c>
      <c r="D9" s="33">
        <v>244.213999064</v>
      </c>
      <c r="E9" s="33">
        <v>0</v>
      </c>
      <c r="F9" s="33">
        <v>0</v>
      </c>
      <c r="G9" s="34">
        <v>0</v>
      </c>
      <c r="H9" s="32">
        <v>35.550667734</v>
      </c>
      <c r="I9" s="33">
        <v>310.223355857</v>
      </c>
      <c r="J9" s="33">
        <v>54.208642971</v>
      </c>
      <c r="K9" s="33">
        <v>0</v>
      </c>
      <c r="L9" s="34">
        <v>91.636683424</v>
      </c>
      <c r="M9" s="32">
        <v>0</v>
      </c>
      <c r="N9" s="33">
        <v>9.891307182</v>
      </c>
      <c r="O9" s="33">
        <v>0</v>
      </c>
      <c r="P9" s="33">
        <v>0</v>
      </c>
      <c r="Q9" s="34">
        <v>0</v>
      </c>
      <c r="R9" s="32">
        <v>14.070034263</v>
      </c>
      <c r="S9" s="33">
        <v>6.389235169</v>
      </c>
      <c r="T9" s="33">
        <v>0.355004916</v>
      </c>
      <c r="U9" s="33">
        <v>0</v>
      </c>
      <c r="V9" s="34">
        <v>18.760061138</v>
      </c>
      <c r="W9" s="32">
        <v>0</v>
      </c>
      <c r="X9" s="33">
        <v>6.340343289</v>
      </c>
      <c r="Y9" s="33">
        <v>0</v>
      </c>
      <c r="Z9" s="33">
        <v>0</v>
      </c>
      <c r="AA9" s="34">
        <v>0</v>
      </c>
      <c r="AB9" s="32">
        <v>0</v>
      </c>
      <c r="AC9" s="33">
        <v>18.579617238</v>
      </c>
      <c r="AD9" s="33">
        <v>0</v>
      </c>
      <c r="AE9" s="33">
        <v>0</v>
      </c>
      <c r="AF9" s="34">
        <v>1.038903855</v>
      </c>
      <c r="AG9" s="32">
        <v>0</v>
      </c>
      <c r="AH9" s="33">
        <v>0</v>
      </c>
      <c r="AI9" s="33">
        <v>0</v>
      </c>
      <c r="AJ9" s="33">
        <v>0</v>
      </c>
      <c r="AK9" s="34">
        <v>0</v>
      </c>
      <c r="AL9" s="32">
        <v>0</v>
      </c>
      <c r="AM9" s="33">
        <v>1.113325789</v>
      </c>
      <c r="AN9" s="33">
        <v>0</v>
      </c>
      <c r="AO9" s="33">
        <v>0</v>
      </c>
      <c r="AP9" s="34">
        <v>0.000326515</v>
      </c>
      <c r="AQ9" s="32">
        <v>0</v>
      </c>
      <c r="AR9" s="33">
        <v>0</v>
      </c>
      <c r="AS9" s="33">
        <v>0</v>
      </c>
      <c r="AT9" s="33">
        <v>0</v>
      </c>
      <c r="AU9" s="34">
        <v>0</v>
      </c>
      <c r="AV9" s="32">
        <v>24.052798124</v>
      </c>
      <c r="AW9" s="33">
        <v>104.191434655</v>
      </c>
      <c r="AX9" s="33">
        <v>0</v>
      </c>
      <c r="AY9" s="33">
        <v>0</v>
      </c>
      <c r="AZ9" s="34">
        <v>132.919543655</v>
      </c>
      <c r="BA9" s="32">
        <v>0</v>
      </c>
      <c r="BB9" s="33">
        <v>0</v>
      </c>
      <c r="BC9" s="33">
        <v>0</v>
      </c>
      <c r="BD9" s="33">
        <v>0</v>
      </c>
      <c r="BE9" s="34">
        <v>0</v>
      </c>
      <c r="BF9" s="32">
        <v>12.910651755</v>
      </c>
      <c r="BG9" s="33">
        <v>2.325554586</v>
      </c>
      <c r="BH9" s="33">
        <v>0.860951256</v>
      </c>
      <c r="BI9" s="33">
        <v>0</v>
      </c>
      <c r="BJ9" s="34">
        <v>17.541301218</v>
      </c>
      <c r="BK9" s="35">
        <f>SUM(C9:BJ9)</f>
        <v>1107.1737436529995</v>
      </c>
    </row>
    <row r="10" spans="1:63" ht="12.75">
      <c r="A10" s="15"/>
      <c r="B10" s="53" t="s">
        <v>137</v>
      </c>
      <c r="C10" s="32">
        <v>0</v>
      </c>
      <c r="D10" s="33">
        <v>100.617891359</v>
      </c>
      <c r="E10" s="33">
        <v>0</v>
      </c>
      <c r="F10" s="33">
        <v>0</v>
      </c>
      <c r="G10" s="34">
        <v>0</v>
      </c>
      <c r="H10" s="32">
        <v>3.304825717</v>
      </c>
      <c r="I10" s="33">
        <v>1401.444178849</v>
      </c>
      <c r="J10" s="33">
        <v>2.099296734</v>
      </c>
      <c r="K10" s="33">
        <v>0</v>
      </c>
      <c r="L10" s="34">
        <v>14.78576326</v>
      </c>
      <c r="M10" s="32">
        <v>0</v>
      </c>
      <c r="N10" s="33">
        <v>0</v>
      </c>
      <c r="O10" s="33">
        <v>0</v>
      </c>
      <c r="P10" s="33">
        <v>0</v>
      </c>
      <c r="Q10" s="34">
        <v>0</v>
      </c>
      <c r="R10" s="32">
        <v>0.84094077</v>
      </c>
      <c r="S10" s="33">
        <v>7.10154859</v>
      </c>
      <c r="T10" s="33">
        <v>0</v>
      </c>
      <c r="U10" s="33">
        <v>0</v>
      </c>
      <c r="V10" s="34">
        <v>2.019184694</v>
      </c>
      <c r="W10" s="32">
        <v>0</v>
      </c>
      <c r="X10" s="33">
        <v>75.716509457</v>
      </c>
      <c r="Y10" s="33">
        <v>0</v>
      </c>
      <c r="Z10" s="33">
        <v>0</v>
      </c>
      <c r="AA10" s="34">
        <v>0</v>
      </c>
      <c r="AB10" s="32">
        <v>0.026082462</v>
      </c>
      <c r="AC10" s="33">
        <v>0</v>
      </c>
      <c r="AD10" s="33">
        <v>0</v>
      </c>
      <c r="AE10" s="33">
        <v>0</v>
      </c>
      <c r="AF10" s="34">
        <v>0.468474674</v>
      </c>
      <c r="AG10" s="32">
        <v>0</v>
      </c>
      <c r="AH10" s="33">
        <v>0</v>
      </c>
      <c r="AI10" s="33">
        <v>0</v>
      </c>
      <c r="AJ10" s="33">
        <v>0</v>
      </c>
      <c r="AK10" s="34">
        <v>0</v>
      </c>
      <c r="AL10" s="32">
        <v>0.005685878</v>
      </c>
      <c r="AM10" s="33">
        <v>0</v>
      </c>
      <c r="AN10" s="33">
        <v>0</v>
      </c>
      <c r="AO10" s="33">
        <v>0</v>
      </c>
      <c r="AP10" s="34">
        <v>0</v>
      </c>
      <c r="AQ10" s="32">
        <v>0</v>
      </c>
      <c r="AR10" s="33">
        <v>0</v>
      </c>
      <c r="AS10" s="33">
        <v>0</v>
      </c>
      <c r="AT10" s="33">
        <v>0</v>
      </c>
      <c r="AU10" s="34">
        <v>0</v>
      </c>
      <c r="AV10" s="32">
        <v>15.252860151</v>
      </c>
      <c r="AW10" s="33">
        <v>206.706900566</v>
      </c>
      <c r="AX10" s="33">
        <v>0</v>
      </c>
      <c r="AY10" s="33">
        <v>0</v>
      </c>
      <c r="AZ10" s="34">
        <v>91.640692323</v>
      </c>
      <c r="BA10" s="32">
        <v>0</v>
      </c>
      <c r="BB10" s="33">
        <v>0</v>
      </c>
      <c r="BC10" s="33">
        <v>0</v>
      </c>
      <c r="BD10" s="33">
        <v>0</v>
      </c>
      <c r="BE10" s="34">
        <v>0</v>
      </c>
      <c r="BF10" s="32">
        <v>6.078578069</v>
      </c>
      <c r="BG10" s="33">
        <v>0.764279826</v>
      </c>
      <c r="BH10" s="33">
        <v>1.361039582</v>
      </c>
      <c r="BI10" s="33">
        <v>0</v>
      </c>
      <c r="BJ10" s="34">
        <v>7.45579571</v>
      </c>
      <c r="BK10" s="35">
        <f>SUM(C10:BJ10)</f>
        <v>1937.6905286710003</v>
      </c>
    </row>
    <row r="11" spans="1:63" ht="12.75">
      <c r="A11" s="15"/>
      <c r="B11" s="24" t="s">
        <v>79</v>
      </c>
      <c r="C11" s="32">
        <f aca="true" t="shared" si="0" ref="C11:AH11">SUM(C8:C10)</f>
        <v>0</v>
      </c>
      <c r="D11" s="33">
        <f t="shared" si="0"/>
        <v>949.403288734</v>
      </c>
      <c r="E11" s="33">
        <f t="shared" si="0"/>
        <v>0</v>
      </c>
      <c r="F11" s="33">
        <f t="shared" si="0"/>
        <v>0</v>
      </c>
      <c r="G11" s="34">
        <f t="shared" si="0"/>
        <v>0</v>
      </c>
      <c r="H11" s="32">
        <f t="shared" si="0"/>
        <v>75.836846114</v>
      </c>
      <c r="I11" s="33">
        <f t="shared" si="0"/>
        <v>4691.754770975001</v>
      </c>
      <c r="J11" s="33">
        <f t="shared" si="0"/>
        <v>197.913059088</v>
      </c>
      <c r="K11" s="33">
        <f t="shared" si="0"/>
        <v>0</v>
      </c>
      <c r="L11" s="34">
        <f t="shared" si="0"/>
        <v>286.70261857500003</v>
      </c>
      <c r="M11" s="32">
        <f t="shared" si="0"/>
        <v>0</v>
      </c>
      <c r="N11" s="33">
        <f t="shared" si="0"/>
        <v>9.891307182</v>
      </c>
      <c r="O11" s="33">
        <f t="shared" si="0"/>
        <v>0</v>
      </c>
      <c r="P11" s="33">
        <f t="shared" si="0"/>
        <v>0</v>
      </c>
      <c r="Q11" s="34">
        <f t="shared" si="0"/>
        <v>0</v>
      </c>
      <c r="R11" s="32">
        <f t="shared" si="0"/>
        <v>28.028653478</v>
      </c>
      <c r="S11" s="33">
        <f t="shared" si="0"/>
        <v>79.720059883</v>
      </c>
      <c r="T11" s="33">
        <f t="shared" si="0"/>
        <v>0.355004916</v>
      </c>
      <c r="U11" s="33">
        <f t="shared" si="0"/>
        <v>0</v>
      </c>
      <c r="V11" s="34">
        <f t="shared" si="0"/>
        <v>40.38708419300001</v>
      </c>
      <c r="W11" s="32">
        <f t="shared" si="0"/>
        <v>0</v>
      </c>
      <c r="X11" s="33">
        <f t="shared" si="0"/>
        <v>124.305917602</v>
      </c>
      <c r="Y11" s="33">
        <f t="shared" si="0"/>
        <v>0</v>
      </c>
      <c r="Z11" s="33">
        <f t="shared" si="0"/>
        <v>0</v>
      </c>
      <c r="AA11" s="34">
        <f t="shared" si="0"/>
        <v>0</v>
      </c>
      <c r="AB11" s="32">
        <f t="shared" si="0"/>
        <v>0.111885256</v>
      </c>
      <c r="AC11" s="33">
        <f t="shared" si="0"/>
        <v>56.993865541000005</v>
      </c>
      <c r="AD11" s="33">
        <f t="shared" si="0"/>
        <v>0</v>
      </c>
      <c r="AE11" s="33">
        <f t="shared" si="0"/>
        <v>0</v>
      </c>
      <c r="AF11" s="34">
        <f t="shared" si="0"/>
        <v>20.586602929</v>
      </c>
      <c r="AG11" s="32">
        <f t="shared" si="0"/>
        <v>0</v>
      </c>
      <c r="AH11" s="33">
        <f t="shared" si="0"/>
        <v>0</v>
      </c>
      <c r="AI11" s="33">
        <f aca="true" t="shared" si="1" ref="AI11:BK11">SUM(AI8:AI10)</f>
        <v>0</v>
      </c>
      <c r="AJ11" s="33">
        <f t="shared" si="1"/>
        <v>0</v>
      </c>
      <c r="AK11" s="34">
        <f t="shared" si="1"/>
        <v>0</v>
      </c>
      <c r="AL11" s="32">
        <f t="shared" si="1"/>
        <v>0.019838636</v>
      </c>
      <c r="AM11" s="33">
        <f t="shared" si="1"/>
        <v>1.113325789</v>
      </c>
      <c r="AN11" s="33">
        <f t="shared" si="1"/>
        <v>0</v>
      </c>
      <c r="AO11" s="33">
        <f t="shared" si="1"/>
        <v>0</v>
      </c>
      <c r="AP11" s="34">
        <f t="shared" si="1"/>
        <v>0.069947449</v>
      </c>
      <c r="AQ11" s="32">
        <f t="shared" si="1"/>
        <v>0</v>
      </c>
      <c r="AR11" s="33">
        <f t="shared" si="1"/>
        <v>51.930972594</v>
      </c>
      <c r="AS11" s="33">
        <f t="shared" si="1"/>
        <v>0</v>
      </c>
      <c r="AT11" s="33">
        <f t="shared" si="1"/>
        <v>0</v>
      </c>
      <c r="AU11" s="34">
        <f t="shared" si="1"/>
        <v>0</v>
      </c>
      <c r="AV11" s="32">
        <f t="shared" si="1"/>
        <v>116.69227882999999</v>
      </c>
      <c r="AW11" s="33">
        <f t="shared" si="1"/>
        <v>859.4863678629999</v>
      </c>
      <c r="AX11" s="33">
        <f t="shared" si="1"/>
        <v>1.502490248</v>
      </c>
      <c r="AY11" s="33">
        <f t="shared" si="1"/>
        <v>0</v>
      </c>
      <c r="AZ11" s="34">
        <f t="shared" si="1"/>
        <v>568.4419486229999</v>
      </c>
      <c r="BA11" s="32">
        <f t="shared" si="1"/>
        <v>0</v>
      </c>
      <c r="BB11" s="33">
        <f t="shared" si="1"/>
        <v>0</v>
      </c>
      <c r="BC11" s="33">
        <f t="shared" si="1"/>
        <v>0</v>
      </c>
      <c r="BD11" s="33">
        <f t="shared" si="1"/>
        <v>0</v>
      </c>
      <c r="BE11" s="34">
        <f t="shared" si="1"/>
        <v>0</v>
      </c>
      <c r="BF11" s="32">
        <f t="shared" si="1"/>
        <v>48.07812826</v>
      </c>
      <c r="BG11" s="33">
        <f t="shared" si="1"/>
        <v>14.571354212</v>
      </c>
      <c r="BH11" s="33">
        <f t="shared" si="1"/>
        <v>12.509302837</v>
      </c>
      <c r="BI11" s="33">
        <f t="shared" si="1"/>
        <v>0</v>
      </c>
      <c r="BJ11" s="34">
        <f t="shared" si="1"/>
        <v>62.950478714</v>
      </c>
      <c r="BK11" s="35">
        <f t="shared" si="1"/>
        <v>8299.357398521</v>
      </c>
    </row>
    <row r="12" spans="1:63" ht="12.75">
      <c r="A12" s="15" t="s">
        <v>71</v>
      </c>
      <c r="B12" s="23" t="s">
        <v>3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6"/>
    </row>
    <row r="13" spans="1:63" ht="12.75">
      <c r="A13" s="15"/>
      <c r="B13" s="55" t="s">
        <v>95</v>
      </c>
      <c r="C13" s="32">
        <v>0</v>
      </c>
      <c r="D13" s="33">
        <v>0</v>
      </c>
      <c r="E13" s="33">
        <v>0</v>
      </c>
      <c r="F13" s="33">
        <v>0</v>
      </c>
      <c r="G13" s="34">
        <v>0</v>
      </c>
      <c r="H13" s="32">
        <v>9.023467638</v>
      </c>
      <c r="I13" s="33">
        <v>10.679610405</v>
      </c>
      <c r="J13" s="33">
        <v>0</v>
      </c>
      <c r="K13" s="33">
        <v>0</v>
      </c>
      <c r="L13" s="34">
        <v>15.615016421</v>
      </c>
      <c r="M13" s="32">
        <v>0</v>
      </c>
      <c r="N13" s="33">
        <v>0</v>
      </c>
      <c r="O13" s="33">
        <v>0</v>
      </c>
      <c r="P13" s="33">
        <v>0</v>
      </c>
      <c r="Q13" s="34">
        <v>0</v>
      </c>
      <c r="R13" s="32">
        <v>2.399481177</v>
      </c>
      <c r="S13" s="33">
        <v>0</v>
      </c>
      <c r="T13" s="33">
        <v>0.499836095</v>
      </c>
      <c r="U13" s="33">
        <v>0</v>
      </c>
      <c r="V13" s="34">
        <v>1.587854375</v>
      </c>
      <c r="W13" s="32">
        <v>0</v>
      </c>
      <c r="X13" s="33">
        <v>0</v>
      </c>
      <c r="Y13" s="33">
        <v>0</v>
      </c>
      <c r="Z13" s="33">
        <v>0</v>
      </c>
      <c r="AA13" s="34">
        <v>0</v>
      </c>
      <c r="AB13" s="32">
        <v>0.000211994</v>
      </c>
      <c r="AC13" s="33">
        <v>0</v>
      </c>
      <c r="AD13" s="33">
        <v>0</v>
      </c>
      <c r="AE13" s="33">
        <v>0</v>
      </c>
      <c r="AF13" s="34">
        <v>0.769911963</v>
      </c>
      <c r="AG13" s="32">
        <v>0</v>
      </c>
      <c r="AH13" s="33">
        <v>0</v>
      </c>
      <c r="AI13" s="33">
        <v>0</v>
      </c>
      <c r="AJ13" s="33">
        <v>0</v>
      </c>
      <c r="AK13" s="34">
        <v>0</v>
      </c>
      <c r="AL13" s="32">
        <v>0</v>
      </c>
      <c r="AM13" s="33">
        <v>0</v>
      </c>
      <c r="AN13" s="33">
        <v>0</v>
      </c>
      <c r="AO13" s="33">
        <v>0</v>
      </c>
      <c r="AP13" s="34">
        <v>0</v>
      </c>
      <c r="AQ13" s="32">
        <v>0</v>
      </c>
      <c r="AR13" s="33">
        <v>0</v>
      </c>
      <c r="AS13" s="33">
        <v>0</v>
      </c>
      <c r="AT13" s="33">
        <v>0</v>
      </c>
      <c r="AU13" s="34">
        <v>0</v>
      </c>
      <c r="AV13" s="32">
        <v>29.022900422</v>
      </c>
      <c r="AW13" s="33">
        <v>41.773451947</v>
      </c>
      <c r="AX13" s="33">
        <v>0</v>
      </c>
      <c r="AY13" s="33">
        <v>0</v>
      </c>
      <c r="AZ13" s="34">
        <v>135.615860772</v>
      </c>
      <c r="BA13" s="32">
        <v>0</v>
      </c>
      <c r="BB13" s="33">
        <v>0</v>
      </c>
      <c r="BC13" s="33">
        <v>0</v>
      </c>
      <c r="BD13" s="33">
        <v>0</v>
      </c>
      <c r="BE13" s="34">
        <v>0</v>
      </c>
      <c r="BF13" s="32">
        <v>3.211229189</v>
      </c>
      <c r="BG13" s="33">
        <v>2.144425405</v>
      </c>
      <c r="BH13" s="33">
        <v>0</v>
      </c>
      <c r="BI13" s="33">
        <v>0</v>
      </c>
      <c r="BJ13" s="34">
        <v>6.004428696</v>
      </c>
      <c r="BK13" s="35">
        <f>SUM(C13:BJ13)</f>
        <v>258.34768649899996</v>
      </c>
    </row>
    <row r="14" spans="1:63" ht="12.75">
      <c r="A14" s="15"/>
      <c r="B14" s="24" t="s">
        <v>80</v>
      </c>
      <c r="C14" s="32">
        <f aca="true" t="shared" si="2" ref="C14:AH14">SUM(C13)</f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4">
        <f t="shared" si="2"/>
        <v>0</v>
      </c>
      <c r="H14" s="32">
        <f t="shared" si="2"/>
        <v>9.023467638</v>
      </c>
      <c r="I14" s="33">
        <f t="shared" si="2"/>
        <v>10.679610405</v>
      </c>
      <c r="J14" s="33">
        <f t="shared" si="2"/>
        <v>0</v>
      </c>
      <c r="K14" s="33">
        <f t="shared" si="2"/>
        <v>0</v>
      </c>
      <c r="L14" s="34">
        <f t="shared" si="2"/>
        <v>15.615016421</v>
      </c>
      <c r="M14" s="32">
        <f t="shared" si="2"/>
        <v>0</v>
      </c>
      <c r="N14" s="33">
        <f t="shared" si="2"/>
        <v>0</v>
      </c>
      <c r="O14" s="33">
        <f t="shared" si="2"/>
        <v>0</v>
      </c>
      <c r="P14" s="33">
        <f t="shared" si="2"/>
        <v>0</v>
      </c>
      <c r="Q14" s="34">
        <f t="shared" si="2"/>
        <v>0</v>
      </c>
      <c r="R14" s="32">
        <f t="shared" si="2"/>
        <v>2.399481177</v>
      </c>
      <c r="S14" s="33">
        <f t="shared" si="2"/>
        <v>0</v>
      </c>
      <c r="T14" s="33">
        <f t="shared" si="2"/>
        <v>0.499836095</v>
      </c>
      <c r="U14" s="33">
        <f t="shared" si="2"/>
        <v>0</v>
      </c>
      <c r="V14" s="34">
        <f t="shared" si="2"/>
        <v>1.587854375</v>
      </c>
      <c r="W14" s="32">
        <f t="shared" si="2"/>
        <v>0</v>
      </c>
      <c r="X14" s="33">
        <f t="shared" si="2"/>
        <v>0</v>
      </c>
      <c r="Y14" s="33">
        <f t="shared" si="2"/>
        <v>0</v>
      </c>
      <c r="Z14" s="33">
        <f t="shared" si="2"/>
        <v>0</v>
      </c>
      <c r="AA14" s="34">
        <f t="shared" si="2"/>
        <v>0</v>
      </c>
      <c r="AB14" s="32">
        <f t="shared" si="2"/>
        <v>0.000211994</v>
      </c>
      <c r="AC14" s="33">
        <f t="shared" si="2"/>
        <v>0</v>
      </c>
      <c r="AD14" s="33">
        <f t="shared" si="2"/>
        <v>0</v>
      </c>
      <c r="AE14" s="33">
        <f t="shared" si="2"/>
        <v>0</v>
      </c>
      <c r="AF14" s="34">
        <f t="shared" si="2"/>
        <v>0.769911963</v>
      </c>
      <c r="AG14" s="32">
        <f t="shared" si="2"/>
        <v>0</v>
      </c>
      <c r="AH14" s="33">
        <f t="shared" si="2"/>
        <v>0</v>
      </c>
      <c r="AI14" s="33">
        <f aca="true" t="shared" si="3" ref="AI14:BK14">SUM(AI13)</f>
        <v>0</v>
      </c>
      <c r="AJ14" s="33">
        <f t="shared" si="3"/>
        <v>0</v>
      </c>
      <c r="AK14" s="34">
        <f t="shared" si="3"/>
        <v>0</v>
      </c>
      <c r="AL14" s="32">
        <f t="shared" si="3"/>
        <v>0</v>
      </c>
      <c r="AM14" s="33">
        <f t="shared" si="3"/>
        <v>0</v>
      </c>
      <c r="AN14" s="33">
        <f t="shared" si="3"/>
        <v>0</v>
      </c>
      <c r="AO14" s="33">
        <f t="shared" si="3"/>
        <v>0</v>
      </c>
      <c r="AP14" s="34">
        <f t="shared" si="3"/>
        <v>0</v>
      </c>
      <c r="AQ14" s="32">
        <f t="shared" si="3"/>
        <v>0</v>
      </c>
      <c r="AR14" s="33">
        <f t="shared" si="3"/>
        <v>0</v>
      </c>
      <c r="AS14" s="33">
        <f t="shared" si="3"/>
        <v>0</v>
      </c>
      <c r="AT14" s="33">
        <f t="shared" si="3"/>
        <v>0</v>
      </c>
      <c r="AU14" s="34">
        <f t="shared" si="3"/>
        <v>0</v>
      </c>
      <c r="AV14" s="32">
        <f t="shared" si="3"/>
        <v>29.022900422</v>
      </c>
      <c r="AW14" s="33">
        <f t="shared" si="3"/>
        <v>41.773451947</v>
      </c>
      <c r="AX14" s="33">
        <f t="shared" si="3"/>
        <v>0</v>
      </c>
      <c r="AY14" s="33">
        <f t="shared" si="3"/>
        <v>0</v>
      </c>
      <c r="AZ14" s="34">
        <f t="shared" si="3"/>
        <v>135.615860772</v>
      </c>
      <c r="BA14" s="32">
        <f t="shared" si="3"/>
        <v>0</v>
      </c>
      <c r="BB14" s="33">
        <f t="shared" si="3"/>
        <v>0</v>
      </c>
      <c r="BC14" s="33">
        <f t="shared" si="3"/>
        <v>0</v>
      </c>
      <c r="BD14" s="33">
        <f t="shared" si="3"/>
        <v>0</v>
      </c>
      <c r="BE14" s="34">
        <f t="shared" si="3"/>
        <v>0</v>
      </c>
      <c r="BF14" s="32">
        <f t="shared" si="3"/>
        <v>3.211229189</v>
      </c>
      <c r="BG14" s="33">
        <f t="shared" si="3"/>
        <v>2.144425405</v>
      </c>
      <c r="BH14" s="33">
        <f t="shared" si="3"/>
        <v>0</v>
      </c>
      <c r="BI14" s="33">
        <f t="shared" si="3"/>
        <v>0</v>
      </c>
      <c r="BJ14" s="34">
        <f t="shared" si="3"/>
        <v>6.004428696</v>
      </c>
      <c r="BK14" s="35">
        <f t="shared" si="3"/>
        <v>258.34768649899996</v>
      </c>
    </row>
    <row r="15" spans="1:63" ht="12.75">
      <c r="A15" s="15" t="s">
        <v>72</v>
      </c>
      <c r="B15" s="23" t="s">
        <v>10</v>
      </c>
      <c r="C15" s="74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6"/>
    </row>
    <row r="16" spans="1:63" ht="12.75">
      <c r="A16" s="15"/>
      <c r="B16" s="53" t="s">
        <v>128</v>
      </c>
      <c r="C16" s="32">
        <v>0</v>
      </c>
      <c r="D16" s="33">
        <v>0</v>
      </c>
      <c r="E16" s="33">
        <v>0</v>
      </c>
      <c r="F16" s="33">
        <v>0</v>
      </c>
      <c r="G16" s="34">
        <v>0</v>
      </c>
      <c r="H16" s="32">
        <v>0.089635562</v>
      </c>
      <c r="I16" s="33">
        <v>87.127323888</v>
      </c>
      <c r="J16" s="33">
        <v>0</v>
      </c>
      <c r="K16" s="33">
        <v>0</v>
      </c>
      <c r="L16" s="34">
        <v>32.903765878</v>
      </c>
      <c r="M16" s="32">
        <v>0</v>
      </c>
      <c r="N16" s="33">
        <v>0</v>
      </c>
      <c r="O16" s="33">
        <v>0</v>
      </c>
      <c r="P16" s="33">
        <v>0</v>
      </c>
      <c r="Q16" s="34">
        <v>0</v>
      </c>
      <c r="R16" s="32">
        <v>0.011935127</v>
      </c>
      <c r="S16" s="33">
        <v>6.60055484</v>
      </c>
      <c r="T16" s="33">
        <v>0</v>
      </c>
      <c r="U16" s="33">
        <v>0</v>
      </c>
      <c r="V16" s="34">
        <v>0.891074903</v>
      </c>
      <c r="W16" s="32">
        <v>0</v>
      </c>
      <c r="X16" s="33">
        <v>0</v>
      </c>
      <c r="Y16" s="33">
        <v>0</v>
      </c>
      <c r="Z16" s="33">
        <v>0</v>
      </c>
      <c r="AA16" s="34">
        <v>0</v>
      </c>
      <c r="AB16" s="32">
        <v>0</v>
      </c>
      <c r="AC16" s="33">
        <v>0</v>
      </c>
      <c r="AD16" s="33">
        <v>0</v>
      </c>
      <c r="AE16" s="33">
        <v>0</v>
      </c>
      <c r="AF16" s="34">
        <v>0</v>
      </c>
      <c r="AG16" s="32">
        <v>0</v>
      </c>
      <c r="AH16" s="33">
        <v>0</v>
      </c>
      <c r="AI16" s="33">
        <v>0</v>
      </c>
      <c r="AJ16" s="33">
        <v>0</v>
      </c>
      <c r="AK16" s="34">
        <v>0</v>
      </c>
      <c r="AL16" s="32">
        <v>0</v>
      </c>
      <c r="AM16" s="33">
        <v>0</v>
      </c>
      <c r="AN16" s="33">
        <v>0</v>
      </c>
      <c r="AO16" s="33">
        <v>0</v>
      </c>
      <c r="AP16" s="34">
        <v>0</v>
      </c>
      <c r="AQ16" s="32">
        <v>0</v>
      </c>
      <c r="AR16" s="33">
        <v>0</v>
      </c>
      <c r="AS16" s="33">
        <v>0</v>
      </c>
      <c r="AT16" s="33">
        <v>0</v>
      </c>
      <c r="AU16" s="34">
        <v>0</v>
      </c>
      <c r="AV16" s="32">
        <v>0.510810159</v>
      </c>
      <c r="AW16" s="33">
        <v>47.797702909</v>
      </c>
      <c r="AX16" s="33">
        <v>0</v>
      </c>
      <c r="AY16" s="33">
        <v>0</v>
      </c>
      <c r="AZ16" s="34">
        <v>103.196213507</v>
      </c>
      <c r="BA16" s="32">
        <v>0</v>
      </c>
      <c r="BB16" s="33">
        <v>0</v>
      </c>
      <c r="BC16" s="33">
        <v>0</v>
      </c>
      <c r="BD16" s="33">
        <v>0</v>
      </c>
      <c r="BE16" s="34">
        <v>0</v>
      </c>
      <c r="BF16" s="32">
        <v>0.030413154</v>
      </c>
      <c r="BG16" s="33">
        <v>2.616185162</v>
      </c>
      <c r="BH16" s="33">
        <v>0</v>
      </c>
      <c r="BI16" s="33">
        <v>0</v>
      </c>
      <c r="BJ16" s="34">
        <v>10.102399003</v>
      </c>
      <c r="BK16" s="35">
        <f>SUM(C16:BJ16)</f>
        <v>291.878014092</v>
      </c>
    </row>
    <row r="17" spans="1:63" ht="12.75">
      <c r="A17" s="15"/>
      <c r="B17" s="53" t="s">
        <v>129</v>
      </c>
      <c r="C17" s="60">
        <v>0</v>
      </c>
      <c r="D17" s="33">
        <v>0</v>
      </c>
      <c r="E17" s="33">
        <v>0</v>
      </c>
      <c r="F17" s="33">
        <v>0</v>
      </c>
      <c r="G17" s="61">
        <v>0</v>
      </c>
      <c r="H17" s="60">
        <v>0.017896001</v>
      </c>
      <c r="I17" s="33">
        <v>2.144219439</v>
      </c>
      <c r="J17" s="33">
        <v>0</v>
      </c>
      <c r="K17" s="33">
        <v>0</v>
      </c>
      <c r="L17" s="61">
        <v>0.947747389</v>
      </c>
      <c r="M17" s="60">
        <v>0</v>
      </c>
      <c r="N17" s="33">
        <v>0</v>
      </c>
      <c r="O17" s="33">
        <v>0</v>
      </c>
      <c r="P17" s="33">
        <v>0</v>
      </c>
      <c r="Q17" s="61">
        <v>0</v>
      </c>
      <c r="R17" s="60">
        <v>0.002219163</v>
      </c>
      <c r="S17" s="33">
        <v>0</v>
      </c>
      <c r="T17" s="33">
        <v>0</v>
      </c>
      <c r="U17" s="33">
        <v>0</v>
      </c>
      <c r="V17" s="61">
        <v>0.010162177</v>
      </c>
      <c r="W17" s="60">
        <v>0</v>
      </c>
      <c r="X17" s="33">
        <v>0</v>
      </c>
      <c r="Y17" s="33">
        <v>0</v>
      </c>
      <c r="Z17" s="33">
        <v>0</v>
      </c>
      <c r="AA17" s="61">
        <v>0</v>
      </c>
      <c r="AB17" s="60">
        <v>0</v>
      </c>
      <c r="AC17" s="33">
        <v>0</v>
      </c>
      <c r="AD17" s="33">
        <v>0</v>
      </c>
      <c r="AE17" s="33">
        <v>0</v>
      </c>
      <c r="AF17" s="61">
        <v>0.040277613</v>
      </c>
      <c r="AG17" s="60">
        <v>0</v>
      </c>
      <c r="AH17" s="33">
        <v>0</v>
      </c>
      <c r="AI17" s="33">
        <v>0</v>
      </c>
      <c r="AJ17" s="33">
        <v>0</v>
      </c>
      <c r="AK17" s="61">
        <v>0</v>
      </c>
      <c r="AL17" s="60">
        <v>0</v>
      </c>
      <c r="AM17" s="33">
        <v>0</v>
      </c>
      <c r="AN17" s="33">
        <v>0</v>
      </c>
      <c r="AO17" s="33">
        <v>0</v>
      </c>
      <c r="AP17" s="61">
        <v>0</v>
      </c>
      <c r="AQ17" s="60">
        <v>0</v>
      </c>
      <c r="AR17" s="33">
        <v>0</v>
      </c>
      <c r="AS17" s="33">
        <v>0</v>
      </c>
      <c r="AT17" s="33">
        <v>0</v>
      </c>
      <c r="AU17" s="61">
        <v>0</v>
      </c>
      <c r="AV17" s="60">
        <v>0.04988309</v>
      </c>
      <c r="AW17" s="33">
        <v>1.608003113</v>
      </c>
      <c r="AX17" s="33">
        <v>0</v>
      </c>
      <c r="AY17" s="33">
        <v>0</v>
      </c>
      <c r="AZ17" s="61">
        <v>6.099898396</v>
      </c>
      <c r="BA17" s="60">
        <v>0</v>
      </c>
      <c r="BB17" s="33">
        <v>0</v>
      </c>
      <c r="BC17" s="33">
        <v>0</v>
      </c>
      <c r="BD17" s="33">
        <v>0</v>
      </c>
      <c r="BE17" s="61">
        <v>0</v>
      </c>
      <c r="BF17" s="60">
        <v>0.012690065</v>
      </c>
      <c r="BG17" s="33">
        <v>0.201549201</v>
      </c>
      <c r="BH17" s="33">
        <v>0</v>
      </c>
      <c r="BI17" s="33">
        <v>0</v>
      </c>
      <c r="BJ17" s="61">
        <v>0.166145153</v>
      </c>
      <c r="BK17" s="35">
        <f>SUM(C17:BJ17)</f>
        <v>11.3006908</v>
      </c>
    </row>
    <row r="18" spans="1:63" ht="12.75">
      <c r="A18" s="15"/>
      <c r="B18" s="53" t="s">
        <v>130</v>
      </c>
      <c r="C18" s="60">
        <v>0</v>
      </c>
      <c r="D18" s="33">
        <v>0</v>
      </c>
      <c r="E18" s="33">
        <v>0</v>
      </c>
      <c r="F18" s="33">
        <v>0</v>
      </c>
      <c r="G18" s="61">
        <v>0</v>
      </c>
      <c r="H18" s="60">
        <v>0.035704525</v>
      </c>
      <c r="I18" s="33">
        <v>187.72421963</v>
      </c>
      <c r="J18" s="33">
        <v>0</v>
      </c>
      <c r="K18" s="33">
        <v>0</v>
      </c>
      <c r="L18" s="61">
        <v>0.84147915</v>
      </c>
      <c r="M18" s="60">
        <v>0</v>
      </c>
      <c r="N18" s="33">
        <v>0</v>
      </c>
      <c r="O18" s="33">
        <v>0</v>
      </c>
      <c r="P18" s="33">
        <v>0</v>
      </c>
      <c r="Q18" s="61">
        <v>0</v>
      </c>
      <c r="R18" s="60">
        <v>0.000637581</v>
      </c>
      <c r="S18" s="33">
        <v>0</v>
      </c>
      <c r="T18" s="33">
        <v>0</v>
      </c>
      <c r="U18" s="33">
        <v>0</v>
      </c>
      <c r="V18" s="61">
        <v>0</v>
      </c>
      <c r="W18" s="60">
        <v>0</v>
      </c>
      <c r="X18" s="33">
        <v>0</v>
      </c>
      <c r="Y18" s="33">
        <v>0</v>
      </c>
      <c r="Z18" s="33">
        <v>0</v>
      </c>
      <c r="AA18" s="61">
        <v>0</v>
      </c>
      <c r="AB18" s="60">
        <v>0</v>
      </c>
      <c r="AC18" s="33">
        <v>0</v>
      </c>
      <c r="AD18" s="33">
        <v>0</v>
      </c>
      <c r="AE18" s="33">
        <v>0</v>
      </c>
      <c r="AF18" s="61">
        <v>0</v>
      </c>
      <c r="AG18" s="60">
        <v>0</v>
      </c>
      <c r="AH18" s="33">
        <v>0</v>
      </c>
      <c r="AI18" s="33">
        <v>0</v>
      </c>
      <c r="AJ18" s="33">
        <v>0</v>
      </c>
      <c r="AK18" s="61">
        <v>0</v>
      </c>
      <c r="AL18" s="60">
        <v>0</v>
      </c>
      <c r="AM18" s="33">
        <v>0</v>
      </c>
      <c r="AN18" s="33">
        <v>0</v>
      </c>
      <c r="AO18" s="33">
        <v>0</v>
      </c>
      <c r="AP18" s="61">
        <v>0</v>
      </c>
      <c r="AQ18" s="60">
        <v>0</v>
      </c>
      <c r="AR18" s="33">
        <v>0</v>
      </c>
      <c r="AS18" s="33">
        <v>0</v>
      </c>
      <c r="AT18" s="33">
        <v>0</v>
      </c>
      <c r="AU18" s="61">
        <v>0</v>
      </c>
      <c r="AV18" s="60">
        <v>0.151389486</v>
      </c>
      <c r="AW18" s="33">
        <v>47.290121892</v>
      </c>
      <c r="AX18" s="33">
        <v>0</v>
      </c>
      <c r="AY18" s="33">
        <v>0</v>
      </c>
      <c r="AZ18" s="61">
        <v>7.385818001</v>
      </c>
      <c r="BA18" s="60">
        <v>0</v>
      </c>
      <c r="BB18" s="33">
        <v>0</v>
      </c>
      <c r="BC18" s="33">
        <v>0</v>
      </c>
      <c r="BD18" s="33">
        <v>0</v>
      </c>
      <c r="BE18" s="61">
        <v>0</v>
      </c>
      <c r="BF18" s="60">
        <v>0.03291626</v>
      </c>
      <c r="BG18" s="33">
        <v>0</v>
      </c>
      <c r="BH18" s="33">
        <v>0</v>
      </c>
      <c r="BI18" s="33">
        <v>0</v>
      </c>
      <c r="BJ18" s="61">
        <v>0.0379803</v>
      </c>
      <c r="BK18" s="35">
        <f>SUM(C18:BJ18)</f>
        <v>243.50026682499998</v>
      </c>
    </row>
    <row r="19" spans="1:63" ht="12.75">
      <c r="A19" s="15"/>
      <c r="B19" s="53" t="s">
        <v>132</v>
      </c>
      <c r="C19" s="60">
        <v>0</v>
      </c>
      <c r="D19" s="33">
        <v>0</v>
      </c>
      <c r="E19" s="33">
        <v>0</v>
      </c>
      <c r="F19" s="33">
        <v>0</v>
      </c>
      <c r="G19" s="61">
        <v>0</v>
      </c>
      <c r="H19" s="60">
        <v>0.244885297</v>
      </c>
      <c r="I19" s="33">
        <v>6.279624627</v>
      </c>
      <c r="J19" s="33">
        <v>0</v>
      </c>
      <c r="K19" s="33">
        <v>0</v>
      </c>
      <c r="L19" s="61">
        <v>4.136139007</v>
      </c>
      <c r="M19" s="60">
        <v>0</v>
      </c>
      <c r="N19" s="33">
        <v>0</v>
      </c>
      <c r="O19" s="33">
        <v>0</v>
      </c>
      <c r="P19" s="33">
        <v>0</v>
      </c>
      <c r="Q19" s="61">
        <v>0</v>
      </c>
      <c r="R19" s="60">
        <v>0.077199494</v>
      </c>
      <c r="S19" s="33">
        <v>0</v>
      </c>
      <c r="T19" s="33">
        <v>0</v>
      </c>
      <c r="U19" s="33">
        <v>0</v>
      </c>
      <c r="V19" s="61">
        <v>0.250932774</v>
      </c>
      <c r="W19" s="60">
        <v>0</v>
      </c>
      <c r="X19" s="33">
        <v>0</v>
      </c>
      <c r="Y19" s="33">
        <v>0</v>
      </c>
      <c r="Z19" s="33">
        <v>0</v>
      </c>
      <c r="AA19" s="61">
        <v>0</v>
      </c>
      <c r="AB19" s="60">
        <v>0.012470232</v>
      </c>
      <c r="AC19" s="33">
        <v>0</v>
      </c>
      <c r="AD19" s="33">
        <v>0</v>
      </c>
      <c r="AE19" s="33">
        <v>0</v>
      </c>
      <c r="AF19" s="61">
        <v>0.134054997</v>
      </c>
      <c r="AG19" s="60">
        <v>0</v>
      </c>
      <c r="AH19" s="33">
        <v>0</v>
      </c>
      <c r="AI19" s="33">
        <v>0</v>
      </c>
      <c r="AJ19" s="33">
        <v>0</v>
      </c>
      <c r="AK19" s="61">
        <v>0</v>
      </c>
      <c r="AL19" s="60">
        <v>0</v>
      </c>
      <c r="AM19" s="33">
        <v>0</v>
      </c>
      <c r="AN19" s="33">
        <v>0</v>
      </c>
      <c r="AO19" s="33">
        <v>0</v>
      </c>
      <c r="AP19" s="61">
        <v>0</v>
      </c>
      <c r="AQ19" s="60">
        <v>0</v>
      </c>
      <c r="AR19" s="33">
        <v>0</v>
      </c>
      <c r="AS19" s="33">
        <v>0</v>
      </c>
      <c r="AT19" s="33">
        <v>0</v>
      </c>
      <c r="AU19" s="61">
        <v>0</v>
      </c>
      <c r="AV19" s="60">
        <v>0.187677008</v>
      </c>
      <c r="AW19" s="33">
        <v>1.66228196</v>
      </c>
      <c r="AX19" s="33">
        <v>0</v>
      </c>
      <c r="AY19" s="33">
        <v>0</v>
      </c>
      <c r="AZ19" s="61">
        <v>27.29879341</v>
      </c>
      <c r="BA19" s="60">
        <v>0</v>
      </c>
      <c r="BB19" s="33">
        <v>0</v>
      </c>
      <c r="BC19" s="33">
        <v>0</v>
      </c>
      <c r="BD19" s="33">
        <v>0</v>
      </c>
      <c r="BE19" s="61">
        <v>0</v>
      </c>
      <c r="BF19" s="60">
        <v>0.186055865</v>
      </c>
      <c r="BG19" s="33">
        <v>0.486339058</v>
      </c>
      <c r="BH19" s="33">
        <v>0</v>
      </c>
      <c r="BI19" s="33">
        <v>0</v>
      </c>
      <c r="BJ19" s="61">
        <v>0.180818368</v>
      </c>
      <c r="BK19" s="35">
        <f>SUM(C19:BJ19)</f>
        <v>41.13727209699999</v>
      </c>
    </row>
    <row r="20" spans="1:63" ht="12.75">
      <c r="A20" s="15"/>
      <c r="B20" s="53" t="s">
        <v>133</v>
      </c>
      <c r="C20" s="60">
        <v>0</v>
      </c>
      <c r="D20" s="33">
        <v>0</v>
      </c>
      <c r="E20" s="33">
        <v>0</v>
      </c>
      <c r="F20" s="33">
        <v>0</v>
      </c>
      <c r="G20" s="61">
        <v>0</v>
      </c>
      <c r="H20" s="60">
        <v>0.154830524</v>
      </c>
      <c r="I20" s="33">
        <v>43.609672575</v>
      </c>
      <c r="J20" s="33">
        <v>0</v>
      </c>
      <c r="K20" s="33">
        <v>0</v>
      </c>
      <c r="L20" s="61">
        <v>0.249198129</v>
      </c>
      <c r="M20" s="60">
        <v>0</v>
      </c>
      <c r="N20" s="33">
        <v>0</v>
      </c>
      <c r="O20" s="33">
        <v>0</v>
      </c>
      <c r="P20" s="33">
        <v>0</v>
      </c>
      <c r="Q20" s="61">
        <v>0</v>
      </c>
      <c r="R20" s="60">
        <v>0.011899211</v>
      </c>
      <c r="S20" s="33">
        <v>0</v>
      </c>
      <c r="T20" s="33">
        <v>0</v>
      </c>
      <c r="U20" s="33">
        <v>0</v>
      </c>
      <c r="V20" s="61">
        <v>0.003114977</v>
      </c>
      <c r="W20" s="60">
        <v>0</v>
      </c>
      <c r="X20" s="33">
        <v>0</v>
      </c>
      <c r="Y20" s="33">
        <v>0</v>
      </c>
      <c r="Z20" s="33">
        <v>0</v>
      </c>
      <c r="AA20" s="61">
        <v>0</v>
      </c>
      <c r="AB20" s="60">
        <v>0</v>
      </c>
      <c r="AC20" s="33">
        <v>0</v>
      </c>
      <c r="AD20" s="33">
        <v>0</v>
      </c>
      <c r="AE20" s="33">
        <v>0</v>
      </c>
      <c r="AF20" s="61">
        <v>0</v>
      </c>
      <c r="AG20" s="60">
        <v>0</v>
      </c>
      <c r="AH20" s="33">
        <v>0</v>
      </c>
      <c r="AI20" s="33">
        <v>0</v>
      </c>
      <c r="AJ20" s="33">
        <v>0</v>
      </c>
      <c r="AK20" s="61">
        <v>0</v>
      </c>
      <c r="AL20" s="60">
        <v>0</v>
      </c>
      <c r="AM20" s="33">
        <v>0</v>
      </c>
      <c r="AN20" s="33">
        <v>0</v>
      </c>
      <c r="AO20" s="33">
        <v>0</v>
      </c>
      <c r="AP20" s="61">
        <v>0</v>
      </c>
      <c r="AQ20" s="60">
        <v>0</v>
      </c>
      <c r="AR20" s="33">
        <v>0</v>
      </c>
      <c r="AS20" s="33">
        <v>0</v>
      </c>
      <c r="AT20" s="33">
        <v>0</v>
      </c>
      <c r="AU20" s="61">
        <v>0</v>
      </c>
      <c r="AV20" s="60">
        <v>0.068874864</v>
      </c>
      <c r="AW20" s="33">
        <v>9.121892254</v>
      </c>
      <c r="AX20" s="33">
        <v>0</v>
      </c>
      <c r="AY20" s="33">
        <v>0</v>
      </c>
      <c r="AZ20" s="61">
        <v>0.812227533</v>
      </c>
      <c r="BA20" s="60">
        <v>0</v>
      </c>
      <c r="BB20" s="33">
        <v>0</v>
      </c>
      <c r="BC20" s="33">
        <v>0</v>
      </c>
      <c r="BD20" s="33">
        <v>0</v>
      </c>
      <c r="BE20" s="61">
        <v>0</v>
      </c>
      <c r="BF20" s="60">
        <v>0.000620494</v>
      </c>
      <c r="BG20" s="33">
        <v>0</v>
      </c>
      <c r="BH20" s="33">
        <v>0</v>
      </c>
      <c r="BI20" s="33">
        <v>0</v>
      </c>
      <c r="BJ20" s="61">
        <v>0</v>
      </c>
      <c r="BK20" s="35">
        <f>SUM(C20:BJ20)</f>
        <v>54.032330561</v>
      </c>
    </row>
    <row r="21" spans="1:63" ht="12.75">
      <c r="A21" s="15"/>
      <c r="B21" s="24" t="s">
        <v>86</v>
      </c>
      <c r="C21" s="60">
        <f>SUM(C16:C20)</f>
        <v>0</v>
      </c>
      <c r="D21" s="33">
        <f>SUM(D16:D20)</f>
        <v>0</v>
      </c>
      <c r="E21" s="33">
        <f>SUM(E16:E20)</f>
        <v>0</v>
      </c>
      <c r="F21" s="33">
        <f>SUM(F16:F20)</f>
        <v>0</v>
      </c>
      <c r="G21" s="61">
        <f>SUM(G16:G16)</f>
        <v>0</v>
      </c>
      <c r="H21" s="60">
        <f aca="true" t="shared" si="4" ref="H21:AM21">SUM(H16:H20)</f>
        <v>0.542951909</v>
      </c>
      <c r="I21" s="33">
        <f t="shared" si="4"/>
        <v>326.885060159</v>
      </c>
      <c r="J21" s="33">
        <f t="shared" si="4"/>
        <v>0</v>
      </c>
      <c r="K21" s="33">
        <f t="shared" si="4"/>
        <v>0</v>
      </c>
      <c r="L21" s="61">
        <f t="shared" si="4"/>
        <v>39.078329552999996</v>
      </c>
      <c r="M21" s="60">
        <f t="shared" si="4"/>
        <v>0</v>
      </c>
      <c r="N21" s="33">
        <f t="shared" si="4"/>
        <v>0</v>
      </c>
      <c r="O21" s="33">
        <f t="shared" si="4"/>
        <v>0</v>
      </c>
      <c r="P21" s="33">
        <f t="shared" si="4"/>
        <v>0</v>
      </c>
      <c r="Q21" s="61">
        <f t="shared" si="4"/>
        <v>0</v>
      </c>
      <c r="R21" s="60">
        <f t="shared" si="4"/>
        <v>0.10389057599999998</v>
      </c>
      <c r="S21" s="33">
        <f t="shared" si="4"/>
        <v>6.60055484</v>
      </c>
      <c r="T21" s="33">
        <f t="shared" si="4"/>
        <v>0</v>
      </c>
      <c r="U21" s="33">
        <f t="shared" si="4"/>
        <v>0</v>
      </c>
      <c r="V21" s="61">
        <f t="shared" si="4"/>
        <v>1.1552848310000001</v>
      </c>
      <c r="W21" s="60">
        <f t="shared" si="4"/>
        <v>0</v>
      </c>
      <c r="X21" s="33">
        <f t="shared" si="4"/>
        <v>0</v>
      </c>
      <c r="Y21" s="33">
        <f t="shared" si="4"/>
        <v>0</v>
      </c>
      <c r="Z21" s="33">
        <f t="shared" si="4"/>
        <v>0</v>
      </c>
      <c r="AA21" s="61">
        <f t="shared" si="4"/>
        <v>0</v>
      </c>
      <c r="AB21" s="60">
        <f t="shared" si="4"/>
        <v>0.012470232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61">
        <f t="shared" si="4"/>
        <v>0.17433261</v>
      </c>
      <c r="AG21" s="60">
        <f t="shared" si="4"/>
        <v>0</v>
      </c>
      <c r="AH21" s="33">
        <f t="shared" si="4"/>
        <v>0</v>
      </c>
      <c r="AI21" s="33">
        <f t="shared" si="4"/>
        <v>0</v>
      </c>
      <c r="AJ21" s="33">
        <f t="shared" si="4"/>
        <v>0</v>
      </c>
      <c r="AK21" s="61">
        <f t="shared" si="4"/>
        <v>0</v>
      </c>
      <c r="AL21" s="60">
        <f t="shared" si="4"/>
        <v>0</v>
      </c>
      <c r="AM21" s="33">
        <f t="shared" si="4"/>
        <v>0</v>
      </c>
      <c r="AN21" s="33">
        <f aca="true" t="shared" si="5" ref="AN21:BS21">SUM(AN16:AN20)</f>
        <v>0</v>
      </c>
      <c r="AO21" s="33">
        <f t="shared" si="5"/>
        <v>0</v>
      </c>
      <c r="AP21" s="61">
        <f t="shared" si="5"/>
        <v>0</v>
      </c>
      <c r="AQ21" s="60">
        <f t="shared" si="5"/>
        <v>0</v>
      </c>
      <c r="AR21" s="33">
        <f t="shared" si="5"/>
        <v>0</v>
      </c>
      <c r="AS21" s="33">
        <f t="shared" si="5"/>
        <v>0</v>
      </c>
      <c r="AT21" s="33">
        <f t="shared" si="5"/>
        <v>0</v>
      </c>
      <c r="AU21" s="61">
        <f t="shared" si="5"/>
        <v>0</v>
      </c>
      <c r="AV21" s="60">
        <f t="shared" si="5"/>
        <v>0.968634607</v>
      </c>
      <c r="AW21" s="33">
        <f t="shared" si="5"/>
        <v>107.48000212800001</v>
      </c>
      <c r="AX21" s="33">
        <f t="shared" si="5"/>
        <v>0</v>
      </c>
      <c r="AY21" s="33">
        <f t="shared" si="5"/>
        <v>0</v>
      </c>
      <c r="AZ21" s="61">
        <f t="shared" si="5"/>
        <v>144.792950847</v>
      </c>
      <c r="BA21" s="60">
        <f t="shared" si="5"/>
        <v>0</v>
      </c>
      <c r="BB21" s="33">
        <f t="shared" si="5"/>
        <v>0</v>
      </c>
      <c r="BC21" s="33">
        <f t="shared" si="5"/>
        <v>0</v>
      </c>
      <c r="BD21" s="33">
        <f t="shared" si="5"/>
        <v>0</v>
      </c>
      <c r="BE21" s="61">
        <f t="shared" si="5"/>
        <v>0</v>
      </c>
      <c r="BF21" s="60">
        <f t="shared" si="5"/>
        <v>0.262695838</v>
      </c>
      <c r="BG21" s="33">
        <f t="shared" si="5"/>
        <v>3.304073421</v>
      </c>
      <c r="BH21" s="33">
        <f t="shared" si="5"/>
        <v>0</v>
      </c>
      <c r="BI21" s="33">
        <f t="shared" si="5"/>
        <v>0</v>
      </c>
      <c r="BJ21" s="61">
        <f t="shared" si="5"/>
        <v>10.487342824</v>
      </c>
      <c r="BK21" s="35">
        <f t="shared" si="5"/>
        <v>641.848574375</v>
      </c>
    </row>
    <row r="22" spans="1:63" ht="12.75">
      <c r="A22" s="15" t="s">
        <v>73</v>
      </c>
      <c r="B22" s="23" t="s">
        <v>13</v>
      </c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6"/>
    </row>
    <row r="23" spans="1:63" ht="12.75">
      <c r="A23" s="15"/>
      <c r="B23" s="24" t="s">
        <v>36</v>
      </c>
      <c r="C23" s="32">
        <v>0</v>
      </c>
      <c r="D23" s="33">
        <v>0</v>
      </c>
      <c r="E23" s="33">
        <v>0</v>
      </c>
      <c r="F23" s="33">
        <v>0</v>
      </c>
      <c r="G23" s="34">
        <v>0</v>
      </c>
      <c r="H23" s="32">
        <v>0</v>
      </c>
      <c r="I23" s="33">
        <v>0</v>
      </c>
      <c r="J23" s="33">
        <v>0</v>
      </c>
      <c r="K23" s="33">
        <v>0</v>
      </c>
      <c r="L23" s="34">
        <v>0</v>
      </c>
      <c r="M23" s="32">
        <v>0</v>
      </c>
      <c r="N23" s="33">
        <v>0</v>
      </c>
      <c r="O23" s="33">
        <v>0</v>
      </c>
      <c r="P23" s="33">
        <v>0</v>
      </c>
      <c r="Q23" s="34">
        <v>0</v>
      </c>
      <c r="R23" s="32">
        <v>0</v>
      </c>
      <c r="S23" s="33">
        <v>0</v>
      </c>
      <c r="T23" s="33">
        <v>0</v>
      </c>
      <c r="U23" s="33">
        <v>0</v>
      </c>
      <c r="V23" s="34">
        <v>0</v>
      </c>
      <c r="W23" s="32">
        <v>0</v>
      </c>
      <c r="X23" s="33">
        <v>0</v>
      </c>
      <c r="Y23" s="33">
        <v>0</v>
      </c>
      <c r="Z23" s="33">
        <v>0</v>
      </c>
      <c r="AA23" s="34">
        <v>0</v>
      </c>
      <c r="AB23" s="32">
        <v>0</v>
      </c>
      <c r="AC23" s="33">
        <v>0</v>
      </c>
      <c r="AD23" s="33">
        <v>0</v>
      </c>
      <c r="AE23" s="33">
        <v>0</v>
      </c>
      <c r="AF23" s="34">
        <v>0</v>
      </c>
      <c r="AG23" s="32">
        <v>0</v>
      </c>
      <c r="AH23" s="33">
        <v>0</v>
      </c>
      <c r="AI23" s="33">
        <v>0</v>
      </c>
      <c r="AJ23" s="33">
        <v>0</v>
      </c>
      <c r="AK23" s="34">
        <v>0</v>
      </c>
      <c r="AL23" s="32">
        <v>0</v>
      </c>
      <c r="AM23" s="33">
        <v>0</v>
      </c>
      <c r="AN23" s="33">
        <v>0</v>
      </c>
      <c r="AO23" s="33">
        <v>0</v>
      </c>
      <c r="AP23" s="34">
        <v>0</v>
      </c>
      <c r="AQ23" s="32">
        <v>0</v>
      </c>
      <c r="AR23" s="33">
        <v>0</v>
      </c>
      <c r="AS23" s="33">
        <v>0</v>
      </c>
      <c r="AT23" s="33">
        <v>0</v>
      </c>
      <c r="AU23" s="34">
        <v>0</v>
      </c>
      <c r="AV23" s="32">
        <v>0</v>
      </c>
      <c r="AW23" s="33">
        <v>0</v>
      </c>
      <c r="AX23" s="33">
        <v>0</v>
      </c>
      <c r="AY23" s="33">
        <v>0</v>
      </c>
      <c r="AZ23" s="34">
        <v>0</v>
      </c>
      <c r="BA23" s="32">
        <v>0</v>
      </c>
      <c r="BB23" s="33">
        <v>0</v>
      </c>
      <c r="BC23" s="33">
        <v>0</v>
      </c>
      <c r="BD23" s="33">
        <v>0</v>
      </c>
      <c r="BE23" s="34">
        <v>0</v>
      </c>
      <c r="BF23" s="32">
        <v>0</v>
      </c>
      <c r="BG23" s="33">
        <v>0</v>
      </c>
      <c r="BH23" s="33">
        <v>0</v>
      </c>
      <c r="BI23" s="33">
        <v>0</v>
      </c>
      <c r="BJ23" s="34">
        <v>0</v>
      </c>
      <c r="BK23" s="35">
        <f>SUM(C23:BJ23)</f>
        <v>0</v>
      </c>
    </row>
    <row r="24" spans="1:63" ht="12.75">
      <c r="A24" s="15"/>
      <c r="B24" s="24" t="s">
        <v>85</v>
      </c>
      <c r="C24" s="32">
        <f>SUM(C29:C37)</f>
        <v>0</v>
      </c>
      <c r="D24" s="33">
        <f aca="true" t="shared" si="6" ref="D24:AI24">SUM(D23)</f>
        <v>0</v>
      </c>
      <c r="E24" s="33">
        <f t="shared" si="6"/>
        <v>0</v>
      </c>
      <c r="F24" s="33">
        <f t="shared" si="6"/>
        <v>0</v>
      </c>
      <c r="G24" s="34">
        <f t="shared" si="6"/>
        <v>0</v>
      </c>
      <c r="H24" s="32">
        <f t="shared" si="6"/>
        <v>0</v>
      </c>
      <c r="I24" s="33">
        <f t="shared" si="6"/>
        <v>0</v>
      </c>
      <c r="J24" s="33">
        <f t="shared" si="6"/>
        <v>0</v>
      </c>
      <c r="K24" s="33">
        <f t="shared" si="6"/>
        <v>0</v>
      </c>
      <c r="L24" s="34">
        <f t="shared" si="6"/>
        <v>0</v>
      </c>
      <c r="M24" s="32">
        <f t="shared" si="6"/>
        <v>0</v>
      </c>
      <c r="N24" s="33">
        <f t="shared" si="6"/>
        <v>0</v>
      </c>
      <c r="O24" s="33">
        <f t="shared" si="6"/>
        <v>0</v>
      </c>
      <c r="P24" s="33">
        <f t="shared" si="6"/>
        <v>0</v>
      </c>
      <c r="Q24" s="34">
        <f t="shared" si="6"/>
        <v>0</v>
      </c>
      <c r="R24" s="32">
        <f t="shared" si="6"/>
        <v>0</v>
      </c>
      <c r="S24" s="33">
        <f t="shared" si="6"/>
        <v>0</v>
      </c>
      <c r="T24" s="33">
        <f t="shared" si="6"/>
        <v>0</v>
      </c>
      <c r="U24" s="33">
        <f t="shared" si="6"/>
        <v>0</v>
      </c>
      <c r="V24" s="34">
        <f t="shared" si="6"/>
        <v>0</v>
      </c>
      <c r="W24" s="32">
        <f t="shared" si="6"/>
        <v>0</v>
      </c>
      <c r="X24" s="33">
        <f t="shared" si="6"/>
        <v>0</v>
      </c>
      <c r="Y24" s="33">
        <f t="shared" si="6"/>
        <v>0</v>
      </c>
      <c r="Z24" s="33">
        <f t="shared" si="6"/>
        <v>0</v>
      </c>
      <c r="AA24" s="34">
        <f t="shared" si="6"/>
        <v>0</v>
      </c>
      <c r="AB24" s="32">
        <f t="shared" si="6"/>
        <v>0</v>
      </c>
      <c r="AC24" s="33">
        <f t="shared" si="6"/>
        <v>0</v>
      </c>
      <c r="AD24" s="33">
        <f t="shared" si="6"/>
        <v>0</v>
      </c>
      <c r="AE24" s="33">
        <f t="shared" si="6"/>
        <v>0</v>
      </c>
      <c r="AF24" s="34">
        <f t="shared" si="6"/>
        <v>0</v>
      </c>
      <c r="AG24" s="32">
        <f t="shared" si="6"/>
        <v>0</v>
      </c>
      <c r="AH24" s="33">
        <f t="shared" si="6"/>
        <v>0</v>
      </c>
      <c r="AI24" s="33">
        <f t="shared" si="6"/>
        <v>0</v>
      </c>
      <c r="AJ24" s="33">
        <f aca="true" t="shared" si="7" ref="AJ24:BK24">SUM(AJ23)</f>
        <v>0</v>
      </c>
      <c r="AK24" s="34">
        <f t="shared" si="7"/>
        <v>0</v>
      </c>
      <c r="AL24" s="32">
        <f t="shared" si="7"/>
        <v>0</v>
      </c>
      <c r="AM24" s="33">
        <f t="shared" si="7"/>
        <v>0</v>
      </c>
      <c r="AN24" s="33">
        <f t="shared" si="7"/>
        <v>0</v>
      </c>
      <c r="AO24" s="33">
        <f t="shared" si="7"/>
        <v>0</v>
      </c>
      <c r="AP24" s="34">
        <f t="shared" si="7"/>
        <v>0</v>
      </c>
      <c r="AQ24" s="32">
        <f t="shared" si="7"/>
        <v>0</v>
      </c>
      <c r="AR24" s="33">
        <f t="shared" si="7"/>
        <v>0</v>
      </c>
      <c r="AS24" s="33">
        <f t="shared" si="7"/>
        <v>0</v>
      </c>
      <c r="AT24" s="33">
        <f t="shared" si="7"/>
        <v>0</v>
      </c>
      <c r="AU24" s="34">
        <f t="shared" si="7"/>
        <v>0</v>
      </c>
      <c r="AV24" s="32">
        <f t="shared" si="7"/>
        <v>0</v>
      </c>
      <c r="AW24" s="33">
        <f t="shared" si="7"/>
        <v>0</v>
      </c>
      <c r="AX24" s="33">
        <f t="shared" si="7"/>
        <v>0</v>
      </c>
      <c r="AY24" s="33">
        <f t="shared" si="7"/>
        <v>0</v>
      </c>
      <c r="AZ24" s="34">
        <f t="shared" si="7"/>
        <v>0</v>
      </c>
      <c r="BA24" s="32">
        <f t="shared" si="7"/>
        <v>0</v>
      </c>
      <c r="BB24" s="33">
        <f t="shared" si="7"/>
        <v>0</v>
      </c>
      <c r="BC24" s="33">
        <f t="shared" si="7"/>
        <v>0</v>
      </c>
      <c r="BD24" s="33">
        <f t="shared" si="7"/>
        <v>0</v>
      </c>
      <c r="BE24" s="34">
        <f t="shared" si="7"/>
        <v>0</v>
      </c>
      <c r="BF24" s="32">
        <f t="shared" si="7"/>
        <v>0</v>
      </c>
      <c r="BG24" s="33">
        <f t="shared" si="7"/>
        <v>0</v>
      </c>
      <c r="BH24" s="33">
        <f t="shared" si="7"/>
        <v>0</v>
      </c>
      <c r="BI24" s="33">
        <f t="shared" si="7"/>
        <v>0</v>
      </c>
      <c r="BJ24" s="34">
        <f t="shared" si="7"/>
        <v>0</v>
      </c>
      <c r="BK24" s="35">
        <f t="shared" si="7"/>
        <v>0</v>
      </c>
    </row>
    <row r="25" spans="1:63" ht="12.75">
      <c r="A25" s="15" t="s">
        <v>75</v>
      </c>
      <c r="B25" s="31" t="s">
        <v>90</v>
      </c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6"/>
    </row>
    <row r="26" spans="1:63" ht="12.75">
      <c r="A26" s="15"/>
      <c r="B26" s="24" t="s">
        <v>36</v>
      </c>
      <c r="C26" s="32">
        <v>0</v>
      </c>
      <c r="D26" s="33">
        <v>0</v>
      </c>
      <c r="E26" s="33">
        <v>0</v>
      </c>
      <c r="F26" s="33">
        <v>0</v>
      </c>
      <c r="G26" s="34">
        <v>0</v>
      </c>
      <c r="H26" s="32">
        <v>0</v>
      </c>
      <c r="I26" s="33">
        <v>0</v>
      </c>
      <c r="J26" s="33">
        <v>0</v>
      </c>
      <c r="K26" s="33">
        <v>0</v>
      </c>
      <c r="L26" s="34">
        <v>0</v>
      </c>
      <c r="M26" s="32">
        <v>0</v>
      </c>
      <c r="N26" s="33">
        <v>0</v>
      </c>
      <c r="O26" s="33">
        <v>0</v>
      </c>
      <c r="P26" s="33">
        <v>0</v>
      </c>
      <c r="Q26" s="34">
        <v>0</v>
      </c>
      <c r="R26" s="32">
        <v>0</v>
      </c>
      <c r="S26" s="33">
        <v>0</v>
      </c>
      <c r="T26" s="33">
        <v>0</v>
      </c>
      <c r="U26" s="33">
        <v>0</v>
      </c>
      <c r="V26" s="34">
        <v>0</v>
      </c>
      <c r="W26" s="32">
        <v>0</v>
      </c>
      <c r="X26" s="33">
        <v>0</v>
      </c>
      <c r="Y26" s="33">
        <v>0</v>
      </c>
      <c r="Z26" s="33">
        <v>0</v>
      </c>
      <c r="AA26" s="34">
        <v>0</v>
      </c>
      <c r="AB26" s="32">
        <v>0</v>
      </c>
      <c r="AC26" s="33">
        <v>0</v>
      </c>
      <c r="AD26" s="33">
        <v>0</v>
      </c>
      <c r="AE26" s="33">
        <v>0</v>
      </c>
      <c r="AF26" s="34">
        <v>0</v>
      </c>
      <c r="AG26" s="32">
        <v>0</v>
      </c>
      <c r="AH26" s="33">
        <v>0</v>
      </c>
      <c r="AI26" s="33">
        <v>0</v>
      </c>
      <c r="AJ26" s="33">
        <v>0</v>
      </c>
      <c r="AK26" s="34">
        <v>0</v>
      </c>
      <c r="AL26" s="32">
        <v>0</v>
      </c>
      <c r="AM26" s="33">
        <v>0</v>
      </c>
      <c r="AN26" s="33">
        <v>0</v>
      </c>
      <c r="AO26" s="33">
        <v>0</v>
      </c>
      <c r="AP26" s="34">
        <v>0</v>
      </c>
      <c r="AQ26" s="32">
        <v>0</v>
      </c>
      <c r="AR26" s="33">
        <v>0</v>
      </c>
      <c r="AS26" s="33">
        <v>0</v>
      </c>
      <c r="AT26" s="33">
        <v>0</v>
      </c>
      <c r="AU26" s="34">
        <v>0</v>
      </c>
      <c r="AV26" s="32">
        <v>0</v>
      </c>
      <c r="AW26" s="33">
        <v>0</v>
      </c>
      <c r="AX26" s="33">
        <v>0</v>
      </c>
      <c r="AY26" s="33">
        <v>0</v>
      </c>
      <c r="AZ26" s="34">
        <v>0</v>
      </c>
      <c r="BA26" s="32">
        <v>0</v>
      </c>
      <c r="BB26" s="33">
        <v>0</v>
      </c>
      <c r="BC26" s="33">
        <v>0</v>
      </c>
      <c r="BD26" s="33">
        <v>0</v>
      </c>
      <c r="BE26" s="34">
        <v>0</v>
      </c>
      <c r="BF26" s="32">
        <v>0</v>
      </c>
      <c r="BG26" s="33">
        <v>0</v>
      </c>
      <c r="BH26" s="33">
        <v>0</v>
      </c>
      <c r="BI26" s="33">
        <v>0</v>
      </c>
      <c r="BJ26" s="34">
        <v>0</v>
      </c>
      <c r="BK26" s="35">
        <f>SUM(C26:BJ26)</f>
        <v>0</v>
      </c>
    </row>
    <row r="27" spans="1:63" ht="12.75">
      <c r="A27" s="15"/>
      <c r="B27" s="24" t="s">
        <v>84</v>
      </c>
      <c r="C27" s="32">
        <v>0</v>
      </c>
      <c r="D27" s="33">
        <v>0</v>
      </c>
      <c r="E27" s="33">
        <v>0</v>
      </c>
      <c r="F27" s="33">
        <v>0</v>
      </c>
      <c r="G27" s="34">
        <v>0</v>
      </c>
      <c r="H27" s="32">
        <v>0</v>
      </c>
      <c r="I27" s="33">
        <v>0</v>
      </c>
      <c r="J27" s="33">
        <v>0</v>
      </c>
      <c r="K27" s="33">
        <v>0</v>
      </c>
      <c r="L27" s="34">
        <v>0</v>
      </c>
      <c r="M27" s="32">
        <v>0</v>
      </c>
      <c r="N27" s="33">
        <v>0</v>
      </c>
      <c r="O27" s="33">
        <v>0</v>
      </c>
      <c r="P27" s="33">
        <v>0</v>
      </c>
      <c r="Q27" s="34">
        <v>0</v>
      </c>
      <c r="R27" s="32">
        <v>0</v>
      </c>
      <c r="S27" s="33">
        <v>0</v>
      </c>
      <c r="T27" s="33">
        <v>0</v>
      </c>
      <c r="U27" s="33">
        <v>0</v>
      </c>
      <c r="V27" s="34">
        <v>0</v>
      </c>
      <c r="W27" s="32">
        <v>0</v>
      </c>
      <c r="X27" s="33">
        <v>0</v>
      </c>
      <c r="Y27" s="33">
        <v>0</v>
      </c>
      <c r="Z27" s="33">
        <v>0</v>
      </c>
      <c r="AA27" s="34">
        <v>0</v>
      </c>
      <c r="AB27" s="32">
        <v>0</v>
      </c>
      <c r="AC27" s="33">
        <v>0</v>
      </c>
      <c r="AD27" s="33">
        <v>0</v>
      </c>
      <c r="AE27" s="33">
        <v>0</v>
      </c>
      <c r="AF27" s="34">
        <v>0</v>
      </c>
      <c r="AG27" s="32">
        <v>0</v>
      </c>
      <c r="AH27" s="33">
        <v>0</v>
      </c>
      <c r="AI27" s="33">
        <v>0</v>
      </c>
      <c r="AJ27" s="33">
        <v>0</v>
      </c>
      <c r="AK27" s="34">
        <v>0</v>
      </c>
      <c r="AL27" s="32">
        <v>0</v>
      </c>
      <c r="AM27" s="33">
        <v>0</v>
      </c>
      <c r="AN27" s="33">
        <v>0</v>
      </c>
      <c r="AO27" s="33">
        <v>0</v>
      </c>
      <c r="AP27" s="34">
        <v>0</v>
      </c>
      <c r="AQ27" s="32">
        <v>0</v>
      </c>
      <c r="AR27" s="33">
        <v>0</v>
      </c>
      <c r="AS27" s="33">
        <v>0</v>
      </c>
      <c r="AT27" s="33">
        <v>0</v>
      </c>
      <c r="AU27" s="34">
        <v>0</v>
      </c>
      <c r="AV27" s="32">
        <v>0</v>
      </c>
      <c r="AW27" s="33">
        <v>0</v>
      </c>
      <c r="AX27" s="33">
        <v>0</v>
      </c>
      <c r="AY27" s="33">
        <v>0</v>
      </c>
      <c r="AZ27" s="34">
        <v>0</v>
      </c>
      <c r="BA27" s="32">
        <v>0</v>
      </c>
      <c r="BB27" s="33">
        <v>0</v>
      </c>
      <c r="BC27" s="33">
        <v>0</v>
      </c>
      <c r="BD27" s="33">
        <v>0</v>
      </c>
      <c r="BE27" s="34">
        <v>0</v>
      </c>
      <c r="BF27" s="32">
        <v>0</v>
      </c>
      <c r="BG27" s="33">
        <v>0</v>
      </c>
      <c r="BH27" s="33">
        <v>0</v>
      </c>
      <c r="BI27" s="33">
        <v>0</v>
      </c>
      <c r="BJ27" s="34">
        <v>0</v>
      </c>
      <c r="BK27" s="35">
        <v>0</v>
      </c>
    </row>
    <row r="28" spans="1:63" ht="12.75">
      <c r="A28" s="15" t="s">
        <v>76</v>
      </c>
      <c r="B28" s="23" t="s">
        <v>14</v>
      </c>
      <c r="C28" s="74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6"/>
    </row>
    <row r="29" spans="1:63" ht="12.75">
      <c r="A29" s="15"/>
      <c r="B29" s="53" t="s">
        <v>98</v>
      </c>
      <c r="C29" s="32">
        <v>0</v>
      </c>
      <c r="D29" s="33">
        <v>28.401055635</v>
      </c>
      <c r="E29" s="33">
        <v>0</v>
      </c>
      <c r="F29" s="33">
        <v>0</v>
      </c>
      <c r="G29" s="34">
        <v>0</v>
      </c>
      <c r="H29" s="32">
        <v>19.96142546</v>
      </c>
      <c r="I29" s="33">
        <v>1178.848157617</v>
      </c>
      <c r="J29" s="33">
        <v>460.43748673</v>
      </c>
      <c r="K29" s="33">
        <v>0</v>
      </c>
      <c r="L29" s="34">
        <v>93.673348882</v>
      </c>
      <c r="M29" s="32">
        <v>0</v>
      </c>
      <c r="N29" s="33">
        <v>2.651366588</v>
      </c>
      <c r="O29" s="33">
        <v>0</v>
      </c>
      <c r="P29" s="33">
        <v>0</v>
      </c>
      <c r="Q29" s="34">
        <v>0</v>
      </c>
      <c r="R29" s="32">
        <v>8.199440721</v>
      </c>
      <c r="S29" s="33">
        <v>7.145572659</v>
      </c>
      <c r="T29" s="33">
        <v>0</v>
      </c>
      <c r="U29" s="33">
        <v>0</v>
      </c>
      <c r="V29" s="34">
        <v>10.025163176</v>
      </c>
      <c r="W29" s="32">
        <v>0</v>
      </c>
      <c r="X29" s="33">
        <v>0</v>
      </c>
      <c r="Y29" s="33">
        <v>0</v>
      </c>
      <c r="Z29" s="33">
        <v>0</v>
      </c>
      <c r="AA29" s="34">
        <v>0</v>
      </c>
      <c r="AB29" s="32">
        <v>0.04177295</v>
      </c>
      <c r="AC29" s="33">
        <v>21.54157664</v>
      </c>
      <c r="AD29" s="33">
        <v>0</v>
      </c>
      <c r="AE29" s="33">
        <v>0</v>
      </c>
      <c r="AF29" s="34">
        <v>2.119619992</v>
      </c>
      <c r="AG29" s="32">
        <v>0</v>
      </c>
      <c r="AH29" s="33">
        <v>0</v>
      </c>
      <c r="AI29" s="33">
        <v>0</v>
      </c>
      <c r="AJ29" s="33">
        <v>0</v>
      </c>
      <c r="AK29" s="34">
        <v>0</v>
      </c>
      <c r="AL29" s="32">
        <v>0.002179473</v>
      </c>
      <c r="AM29" s="33">
        <v>0</v>
      </c>
      <c r="AN29" s="33">
        <v>0</v>
      </c>
      <c r="AO29" s="33">
        <v>0</v>
      </c>
      <c r="AP29" s="34">
        <v>0.038788273</v>
      </c>
      <c r="AQ29" s="32">
        <v>0</v>
      </c>
      <c r="AR29" s="33">
        <v>0</v>
      </c>
      <c r="AS29" s="33">
        <v>0</v>
      </c>
      <c r="AT29" s="33">
        <v>0</v>
      </c>
      <c r="AU29" s="34">
        <v>0</v>
      </c>
      <c r="AV29" s="32">
        <v>42.940338334</v>
      </c>
      <c r="AW29" s="33">
        <v>133.683263583</v>
      </c>
      <c r="AX29" s="33">
        <v>0.510748898</v>
      </c>
      <c r="AY29" s="33">
        <v>0</v>
      </c>
      <c r="AZ29" s="34">
        <v>234.834218279</v>
      </c>
      <c r="BA29" s="32">
        <v>0</v>
      </c>
      <c r="BB29" s="33">
        <v>0</v>
      </c>
      <c r="BC29" s="33">
        <v>0</v>
      </c>
      <c r="BD29" s="33">
        <v>0</v>
      </c>
      <c r="BE29" s="34">
        <v>0</v>
      </c>
      <c r="BF29" s="32">
        <v>20.033331971</v>
      </c>
      <c r="BG29" s="33">
        <v>2.355978811</v>
      </c>
      <c r="BH29" s="33">
        <v>1.237239288</v>
      </c>
      <c r="BI29" s="33">
        <v>0</v>
      </c>
      <c r="BJ29" s="34">
        <v>31.817958284</v>
      </c>
      <c r="BK29" s="35">
        <f aca="true" t="shared" si="8" ref="BK29:BK37">SUM(C29:BJ29)</f>
        <v>2300.500032244</v>
      </c>
    </row>
    <row r="30" spans="1:63" ht="12.75">
      <c r="A30" s="15"/>
      <c r="B30" s="53" t="s">
        <v>120</v>
      </c>
      <c r="C30" s="32">
        <v>0</v>
      </c>
      <c r="D30" s="33">
        <v>0</v>
      </c>
      <c r="E30" s="33">
        <v>0</v>
      </c>
      <c r="F30" s="33">
        <v>0</v>
      </c>
      <c r="G30" s="34">
        <v>0</v>
      </c>
      <c r="H30" s="32">
        <v>1.339265194</v>
      </c>
      <c r="I30" s="33">
        <v>0.816429054</v>
      </c>
      <c r="J30" s="33">
        <v>0</v>
      </c>
      <c r="K30" s="33">
        <v>0</v>
      </c>
      <c r="L30" s="34">
        <v>1.486827493</v>
      </c>
      <c r="M30" s="32">
        <v>0</v>
      </c>
      <c r="N30" s="33">
        <v>0</v>
      </c>
      <c r="O30" s="33">
        <v>0</v>
      </c>
      <c r="P30" s="33">
        <v>0</v>
      </c>
      <c r="Q30" s="34">
        <v>0</v>
      </c>
      <c r="R30" s="32">
        <v>0.666052417</v>
      </c>
      <c r="S30" s="33">
        <v>0</v>
      </c>
      <c r="T30" s="33">
        <v>0</v>
      </c>
      <c r="U30" s="33">
        <v>0</v>
      </c>
      <c r="V30" s="34">
        <v>0.230336773</v>
      </c>
      <c r="W30" s="32">
        <v>0</v>
      </c>
      <c r="X30" s="33">
        <v>0</v>
      </c>
      <c r="Y30" s="33">
        <v>0</v>
      </c>
      <c r="Z30" s="33">
        <v>0</v>
      </c>
      <c r="AA30" s="34">
        <v>0</v>
      </c>
      <c r="AB30" s="32">
        <v>0.043761006</v>
      </c>
      <c r="AC30" s="33">
        <v>0</v>
      </c>
      <c r="AD30" s="33">
        <v>0</v>
      </c>
      <c r="AE30" s="33">
        <v>0</v>
      </c>
      <c r="AF30" s="34">
        <v>0</v>
      </c>
      <c r="AG30" s="32">
        <v>0</v>
      </c>
      <c r="AH30" s="33">
        <v>0</v>
      </c>
      <c r="AI30" s="33">
        <v>0</v>
      </c>
      <c r="AJ30" s="33">
        <v>0</v>
      </c>
      <c r="AK30" s="34">
        <v>0</v>
      </c>
      <c r="AL30" s="32">
        <v>0.002549721</v>
      </c>
      <c r="AM30" s="33">
        <v>0</v>
      </c>
      <c r="AN30" s="33">
        <v>0</v>
      </c>
      <c r="AO30" s="33">
        <v>0</v>
      </c>
      <c r="AP30" s="34">
        <v>0</v>
      </c>
      <c r="AQ30" s="32">
        <v>0</v>
      </c>
      <c r="AR30" s="33">
        <v>0</v>
      </c>
      <c r="AS30" s="33">
        <v>0</v>
      </c>
      <c r="AT30" s="33">
        <v>0</v>
      </c>
      <c r="AU30" s="34">
        <v>0</v>
      </c>
      <c r="AV30" s="32">
        <v>10.048947471</v>
      </c>
      <c r="AW30" s="33">
        <v>0.518052123</v>
      </c>
      <c r="AX30" s="33">
        <v>0</v>
      </c>
      <c r="AY30" s="33">
        <v>0</v>
      </c>
      <c r="AZ30" s="34">
        <v>20.089539391</v>
      </c>
      <c r="BA30" s="32">
        <v>0</v>
      </c>
      <c r="BB30" s="33">
        <v>0</v>
      </c>
      <c r="BC30" s="33">
        <v>0</v>
      </c>
      <c r="BD30" s="33">
        <v>0</v>
      </c>
      <c r="BE30" s="34">
        <v>0</v>
      </c>
      <c r="BF30" s="32">
        <v>2.090866672</v>
      </c>
      <c r="BG30" s="33">
        <v>0</v>
      </c>
      <c r="BH30" s="33">
        <v>0</v>
      </c>
      <c r="BI30" s="33">
        <v>0</v>
      </c>
      <c r="BJ30" s="34">
        <v>1.711976088</v>
      </c>
      <c r="BK30" s="35">
        <f t="shared" si="8"/>
        <v>39.044603402999996</v>
      </c>
    </row>
    <row r="31" spans="1:63" ht="12.75">
      <c r="A31" s="15"/>
      <c r="B31" s="54" t="s">
        <v>121</v>
      </c>
      <c r="C31" s="32">
        <v>0</v>
      </c>
      <c r="D31" s="33">
        <v>0</v>
      </c>
      <c r="E31" s="33">
        <v>0</v>
      </c>
      <c r="F31" s="33">
        <v>0</v>
      </c>
      <c r="G31" s="34">
        <v>0</v>
      </c>
      <c r="H31" s="32">
        <v>1.221197274</v>
      </c>
      <c r="I31" s="33">
        <v>0.776253494</v>
      </c>
      <c r="J31" s="33">
        <v>0</v>
      </c>
      <c r="K31" s="33">
        <v>0</v>
      </c>
      <c r="L31" s="34">
        <v>4.491697435</v>
      </c>
      <c r="M31" s="32">
        <v>0</v>
      </c>
      <c r="N31" s="33">
        <v>0</v>
      </c>
      <c r="O31" s="33">
        <v>0</v>
      </c>
      <c r="P31" s="33">
        <v>0</v>
      </c>
      <c r="Q31" s="34">
        <v>0</v>
      </c>
      <c r="R31" s="32">
        <v>0.246110433</v>
      </c>
      <c r="S31" s="33">
        <v>0</v>
      </c>
      <c r="T31" s="33">
        <v>0</v>
      </c>
      <c r="U31" s="33">
        <v>0</v>
      </c>
      <c r="V31" s="34">
        <v>0.342355556</v>
      </c>
      <c r="W31" s="32">
        <v>0</v>
      </c>
      <c r="X31" s="33">
        <v>0</v>
      </c>
      <c r="Y31" s="33">
        <v>0</v>
      </c>
      <c r="Z31" s="33">
        <v>0</v>
      </c>
      <c r="AA31" s="34">
        <v>0</v>
      </c>
      <c r="AB31" s="32">
        <v>0.083396271</v>
      </c>
      <c r="AC31" s="33">
        <v>10.802852844</v>
      </c>
      <c r="AD31" s="33">
        <v>0</v>
      </c>
      <c r="AE31" s="33">
        <v>0</v>
      </c>
      <c r="AF31" s="34">
        <v>1.426020921</v>
      </c>
      <c r="AG31" s="32">
        <v>0</v>
      </c>
      <c r="AH31" s="33">
        <v>0</v>
      </c>
      <c r="AI31" s="33">
        <v>0</v>
      </c>
      <c r="AJ31" s="33">
        <v>0</v>
      </c>
      <c r="AK31" s="34">
        <v>0</v>
      </c>
      <c r="AL31" s="32">
        <v>0</v>
      </c>
      <c r="AM31" s="33">
        <v>0</v>
      </c>
      <c r="AN31" s="33">
        <v>0</v>
      </c>
      <c r="AO31" s="33">
        <v>0</v>
      </c>
      <c r="AP31" s="34">
        <v>0</v>
      </c>
      <c r="AQ31" s="32">
        <v>0</v>
      </c>
      <c r="AR31" s="33">
        <v>0</v>
      </c>
      <c r="AS31" s="33">
        <v>0</v>
      </c>
      <c r="AT31" s="33">
        <v>0</v>
      </c>
      <c r="AU31" s="34">
        <v>0</v>
      </c>
      <c r="AV31" s="32">
        <v>12.964017677</v>
      </c>
      <c r="AW31" s="33">
        <v>23.986660833</v>
      </c>
      <c r="AX31" s="33">
        <v>0</v>
      </c>
      <c r="AY31" s="33">
        <v>0</v>
      </c>
      <c r="AZ31" s="34">
        <v>108.947128234</v>
      </c>
      <c r="BA31" s="32">
        <v>0</v>
      </c>
      <c r="BB31" s="33">
        <v>0</v>
      </c>
      <c r="BC31" s="33">
        <v>0</v>
      </c>
      <c r="BD31" s="33">
        <v>0</v>
      </c>
      <c r="BE31" s="34">
        <v>0</v>
      </c>
      <c r="BF31" s="32">
        <v>3.70730606</v>
      </c>
      <c r="BG31" s="33">
        <v>3.908439414</v>
      </c>
      <c r="BH31" s="33">
        <v>0</v>
      </c>
      <c r="BI31" s="33">
        <v>0</v>
      </c>
      <c r="BJ31" s="34">
        <v>9.440562548</v>
      </c>
      <c r="BK31" s="35">
        <f t="shared" si="8"/>
        <v>182.343998994</v>
      </c>
    </row>
    <row r="32" spans="1:63" ht="12.75">
      <c r="A32" s="15"/>
      <c r="B32" s="54" t="s">
        <v>97</v>
      </c>
      <c r="C32" s="32">
        <v>0</v>
      </c>
      <c r="D32" s="33">
        <v>0</v>
      </c>
      <c r="E32" s="33">
        <v>0</v>
      </c>
      <c r="F32" s="33">
        <v>0</v>
      </c>
      <c r="G32" s="34">
        <v>0</v>
      </c>
      <c r="H32" s="32">
        <v>37.703034298</v>
      </c>
      <c r="I32" s="33">
        <v>3117.402381679</v>
      </c>
      <c r="J32" s="33">
        <v>0</v>
      </c>
      <c r="K32" s="33">
        <v>0</v>
      </c>
      <c r="L32" s="34">
        <v>1524.1908494</v>
      </c>
      <c r="M32" s="32">
        <v>0</v>
      </c>
      <c r="N32" s="33">
        <v>0</v>
      </c>
      <c r="O32" s="33">
        <v>0</v>
      </c>
      <c r="P32" s="33">
        <v>0</v>
      </c>
      <c r="Q32" s="34">
        <v>0</v>
      </c>
      <c r="R32" s="32">
        <v>11.586582374</v>
      </c>
      <c r="S32" s="33">
        <v>127.621764292</v>
      </c>
      <c r="T32" s="33">
        <v>0</v>
      </c>
      <c r="U32" s="33">
        <v>0</v>
      </c>
      <c r="V32" s="34">
        <v>51.927330582</v>
      </c>
      <c r="W32" s="32">
        <v>0</v>
      </c>
      <c r="X32" s="33">
        <v>0</v>
      </c>
      <c r="Y32" s="33">
        <v>0</v>
      </c>
      <c r="Z32" s="33">
        <v>0</v>
      </c>
      <c r="AA32" s="34">
        <v>0</v>
      </c>
      <c r="AB32" s="32">
        <v>0.119592144</v>
      </c>
      <c r="AC32" s="33">
        <v>1.470495133</v>
      </c>
      <c r="AD32" s="33">
        <v>0</v>
      </c>
      <c r="AE32" s="33">
        <v>0</v>
      </c>
      <c r="AF32" s="34">
        <v>15.595623161</v>
      </c>
      <c r="AG32" s="32">
        <v>0</v>
      </c>
      <c r="AH32" s="33">
        <v>0</v>
      </c>
      <c r="AI32" s="33">
        <v>0</v>
      </c>
      <c r="AJ32" s="33">
        <v>0</v>
      </c>
      <c r="AK32" s="34">
        <v>0</v>
      </c>
      <c r="AL32" s="32">
        <v>0</v>
      </c>
      <c r="AM32" s="33">
        <v>0</v>
      </c>
      <c r="AN32" s="33">
        <v>0</v>
      </c>
      <c r="AO32" s="33">
        <v>0</v>
      </c>
      <c r="AP32" s="34">
        <v>0</v>
      </c>
      <c r="AQ32" s="32">
        <v>0</v>
      </c>
      <c r="AR32" s="33">
        <v>0</v>
      </c>
      <c r="AS32" s="33">
        <v>0</v>
      </c>
      <c r="AT32" s="33">
        <v>0</v>
      </c>
      <c r="AU32" s="34">
        <v>0</v>
      </c>
      <c r="AV32" s="32">
        <v>41.533971358</v>
      </c>
      <c r="AW32" s="33">
        <v>2632.04946899</v>
      </c>
      <c r="AX32" s="33">
        <v>0</v>
      </c>
      <c r="AY32" s="33">
        <v>0.030856467</v>
      </c>
      <c r="AZ32" s="34">
        <v>1476.788997478</v>
      </c>
      <c r="BA32" s="32">
        <v>0</v>
      </c>
      <c r="BB32" s="33">
        <v>0</v>
      </c>
      <c r="BC32" s="33">
        <v>0</v>
      </c>
      <c r="BD32" s="33">
        <v>0</v>
      </c>
      <c r="BE32" s="34">
        <v>0</v>
      </c>
      <c r="BF32" s="32">
        <v>9.35679811</v>
      </c>
      <c r="BG32" s="33">
        <v>153.983099743</v>
      </c>
      <c r="BH32" s="33">
        <v>0</v>
      </c>
      <c r="BI32" s="33">
        <v>0</v>
      </c>
      <c r="BJ32" s="34">
        <v>50.214869415</v>
      </c>
      <c r="BK32" s="35">
        <f t="shared" si="8"/>
        <v>9251.575714624001</v>
      </c>
    </row>
    <row r="33" spans="1:63" ht="12.75">
      <c r="A33" s="15"/>
      <c r="B33" s="53" t="s">
        <v>115</v>
      </c>
      <c r="C33" s="32">
        <v>0</v>
      </c>
      <c r="D33" s="33">
        <v>8.913803245</v>
      </c>
      <c r="E33" s="33">
        <v>0</v>
      </c>
      <c r="F33" s="33">
        <v>0</v>
      </c>
      <c r="G33" s="34">
        <v>0</v>
      </c>
      <c r="H33" s="32">
        <v>8.145162924</v>
      </c>
      <c r="I33" s="33">
        <v>2920.575874682</v>
      </c>
      <c r="J33" s="33">
        <v>0</v>
      </c>
      <c r="K33" s="33">
        <v>0</v>
      </c>
      <c r="L33" s="34">
        <v>450.574640173</v>
      </c>
      <c r="M33" s="32">
        <v>0</v>
      </c>
      <c r="N33" s="33">
        <v>0</v>
      </c>
      <c r="O33" s="33">
        <v>0</v>
      </c>
      <c r="P33" s="33">
        <v>0</v>
      </c>
      <c r="Q33" s="34">
        <v>0</v>
      </c>
      <c r="R33" s="32">
        <v>2.269131646</v>
      </c>
      <c r="S33" s="33">
        <v>10.931378588</v>
      </c>
      <c r="T33" s="33">
        <v>0</v>
      </c>
      <c r="U33" s="33">
        <v>0</v>
      </c>
      <c r="V33" s="34">
        <v>33.497233539</v>
      </c>
      <c r="W33" s="32">
        <v>0</v>
      </c>
      <c r="X33" s="33">
        <v>0</v>
      </c>
      <c r="Y33" s="33">
        <v>0</v>
      </c>
      <c r="Z33" s="33">
        <v>0</v>
      </c>
      <c r="AA33" s="34">
        <v>0</v>
      </c>
      <c r="AB33" s="32">
        <v>0.026072001</v>
      </c>
      <c r="AC33" s="33">
        <v>27.712556659</v>
      </c>
      <c r="AD33" s="33">
        <v>0</v>
      </c>
      <c r="AE33" s="33">
        <v>0</v>
      </c>
      <c r="AF33" s="34">
        <v>27.102519701</v>
      </c>
      <c r="AG33" s="32">
        <v>0</v>
      </c>
      <c r="AH33" s="33">
        <v>0</v>
      </c>
      <c r="AI33" s="33">
        <v>0</v>
      </c>
      <c r="AJ33" s="33">
        <v>0</v>
      </c>
      <c r="AK33" s="34">
        <v>0</v>
      </c>
      <c r="AL33" s="32">
        <v>0.002516448</v>
      </c>
      <c r="AM33" s="33">
        <v>0</v>
      </c>
      <c r="AN33" s="33">
        <v>0</v>
      </c>
      <c r="AO33" s="33">
        <v>0</v>
      </c>
      <c r="AP33" s="34">
        <v>0</v>
      </c>
      <c r="AQ33" s="32">
        <v>0</v>
      </c>
      <c r="AR33" s="33">
        <v>4.18E-07</v>
      </c>
      <c r="AS33" s="33">
        <v>0</v>
      </c>
      <c r="AT33" s="33">
        <v>0</v>
      </c>
      <c r="AU33" s="34">
        <v>0</v>
      </c>
      <c r="AV33" s="32">
        <v>17.04638109</v>
      </c>
      <c r="AW33" s="33">
        <v>519.387404133</v>
      </c>
      <c r="AX33" s="33">
        <v>0</v>
      </c>
      <c r="AY33" s="33">
        <v>0</v>
      </c>
      <c r="AZ33" s="34">
        <v>740.364297799</v>
      </c>
      <c r="BA33" s="32">
        <v>0</v>
      </c>
      <c r="BB33" s="33">
        <v>0</v>
      </c>
      <c r="BC33" s="33">
        <v>0</v>
      </c>
      <c r="BD33" s="33">
        <v>0</v>
      </c>
      <c r="BE33" s="34">
        <v>0</v>
      </c>
      <c r="BF33" s="32">
        <v>3.896126218</v>
      </c>
      <c r="BG33" s="33">
        <v>32.030485488</v>
      </c>
      <c r="BH33" s="33">
        <v>0</v>
      </c>
      <c r="BI33" s="33">
        <v>0</v>
      </c>
      <c r="BJ33" s="34">
        <v>29.566909019</v>
      </c>
      <c r="BK33" s="35">
        <f t="shared" si="8"/>
        <v>4832.0424937709995</v>
      </c>
    </row>
    <row r="34" spans="1:63" ht="12.75">
      <c r="A34" s="15"/>
      <c r="B34" s="53" t="s">
        <v>123</v>
      </c>
      <c r="C34" s="32">
        <v>0</v>
      </c>
      <c r="D34" s="33">
        <v>500.443268172</v>
      </c>
      <c r="E34" s="33">
        <v>0</v>
      </c>
      <c r="F34" s="33">
        <v>0</v>
      </c>
      <c r="G34" s="34">
        <v>0</v>
      </c>
      <c r="H34" s="32">
        <v>5.862325097</v>
      </c>
      <c r="I34" s="33">
        <v>298.466600141</v>
      </c>
      <c r="J34" s="33">
        <v>64.916785624</v>
      </c>
      <c r="K34" s="33">
        <v>0</v>
      </c>
      <c r="L34" s="34">
        <v>27.268143583</v>
      </c>
      <c r="M34" s="32">
        <v>0</v>
      </c>
      <c r="N34" s="33">
        <v>0</v>
      </c>
      <c r="O34" s="33">
        <v>0</v>
      </c>
      <c r="P34" s="33">
        <v>0</v>
      </c>
      <c r="Q34" s="34">
        <v>0</v>
      </c>
      <c r="R34" s="32">
        <v>1.806591028</v>
      </c>
      <c r="S34" s="33">
        <v>0.316432158</v>
      </c>
      <c r="T34" s="33">
        <v>0.331045811</v>
      </c>
      <c r="U34" s="33">
        <v>0</v>
      </c>
      <c r="V34" s="34">
        <v>2.381406683</v>
      </c>
      <c r="W34" s="32">
        <v>0</v>
      </c>
      <c r="X34" s="33">
        <v>0</v>
      </c>
      <c r="Y34" s="33">
        <v>0</v>
      </c>
      <c r="Z34" s="33">
        <v>0</v>
      </c>
      <c r="AA34" s="34">
        <v>0</v>
      </c>
      <c r="AB34" s="32">
        <v>0.020781763</v>
      </c>
      <c r="AC34" s="33">
        <v>9.359715892</v>
      </c>
      <c r="AD34" s="33">
        <v>0</v>
      </c>
      <c r="AE34" s="33">
        <v>0</v>
      </c>
      <c r="AF34" s="34">
        <v>1.185807849</v>
      </c>
      <c r="AG34" s="32">
        <v>0</v>
      </c>
      <c r="AH34" s="33">
        <v>0</v>
      </c>
      <c r="AI34" s="33">
        <v>0</v>
      </c>
      <c r="AJ34" s="33">
        <v>0</v>
      </c>
      <c r="AK34" s="34">
        <v>0</v>
      </c>
      <c r="AL34" s="32">
        <v>0.02485027</v>
      </c>
      <c r="AM34" s="33">
        <v>0</v>
      </c>
      <c r="AN34" s="33">
        <v>0</v>
      </c>
      <c r="AO34" s="33">
        <v>0</v>
      </c>
      <c r="AP34" s="34">
        <v>0</v>
      </c>
      <c r="AQ34" s="32">
        <v>0</v>
      </c>
      <c r="AR34" s="33">
        <v>0</v>
      </c>
      <c r="AS34" s="33">
        <v>0</v>
      </c>
      <c r="AT34" s="33">
        <v>0</v>
      </c>
      <c r="AU34" s="34">
        <v>0</v>
      </c>
      <c r="AV34" s="32">
        <v>46.634330387</v>
      </c>
      <c r="AW34" s="33">
        <v>78.628614497</v>
      </c>
      <c r="AX34" s="33">
        <v>2.002092124</v>
      </c>
      <c r="AY34" s="33">
        <v>0</v>
      </c>
      <c r="AZ34" s="34">
        <v>232.676685632</v>
      </c>
      <c r="BA34" s="32">
        <v>0</v>
      </c>
      <c r="BB34" s="33">
        <v>0</v>
      </c>
      <c r="BC34" s="33">
        <v>0</v>
      </c>
      <c r="BD34" s="33">
        <v>0</v>
      </c>
      <c r="BE34" s="34">
        <v>0</v>
      </c>
      <c r="BF34" s="32">
        <v>17.279244709</v>
      </c>
      <c r="BG34" s="33">
        <v>3.717588515</v>
      </c>
      <c r="BH34" s="33">
        <v>0.816321539</v>
      </c>
      <c r="BI34" s="33">
        <v>0</v>
      </c>
      <c r="BJ34" s="34">
        <v>22.788368655</v>
      </c>
      <c r="BK34" s="35">
        <f t="shared" si="8"/>
        <v>1316.9270001290001</v>
      </c>
    </row>
    <row r="35" spans="1:63" ht="12.75">
      <c r="A35" s="15"/>
      <c r="B35" s="53" t="s">
        <v>96</v>
      </c>
      <c r="C35" s="32">
        <v>0</v>
      </c>
      <c r="D35" s="33">
        <v>0</v>
      </c>
      <c r="E35" s="33">
        <v>0</v>
      </c>
      <c r="F35" s="33">
        <v>0</v>
      </c>
      <c r="G35" s="34">
        <v>0</v>
      </c>
      <c r="H35" s="32">
        <v>3.511837325</v>
      </c>
      <c r="I35" s="33">
        <v>15.133809976</v>
      </c>
      <c r="J35" s="33">
        <v>0</v>
      </c>
      <c r="K35" s="33">
        <v>0</v>
      </c>
      <c r="L35" s="34">
        <v>9.38891066</v>
      </c>
      <c r="M35" s="32">
        <v>0</v>
      </c>
      <c r="N35" s="33">
        <v>0</v>
      </c>
      <c r="O35" s="33">
        <v>0</v>
      </c>
      <c r="P35" s="33">
        <v>0</v>
      </c>
      <c r="Q35" s="34">
        <v>0</v>
      </c>
      <c r="R35" s="32">
        <v>1.025357692</v>
      </c>
      <c r="S35" s="33">
        <v>0</v>
      </c>
      <c r="T35" s="33">
        <v>0</v>
      </c>
      <c r="U35" s="33">
        <v>0</v>
      </c>
      <c r="V35" s="34">
        <v>0.251247208</v>
      </c>
      <c r="W35" s="32">
        <v>0</v>
      </c>
      <c r="X35" s="33">
        <v>0</v>
      </c>
      <c r="Y35" s="33">
        <v>0</v>
      </c>
      <c r="Z35" s="33">
        <v>0</v>
      </c>
      <c r="AA35" s="34">
        <v>0</v>
      </c>
      <c r="AB35" s="32">
        <v>0.023359717</v>
      </c>
      <c r="AC35" s="33">
        <v>0</v>
      </c>
      <c r="AD35" s="33">
        <v>0</v>
      </c>
      <c r="AE35" s="33">
        <v>0</v>
      </c>
      <c r="AF35" s="34">
        <v>0.661938229</v>
      </c>
      <c r="AG35" s="32">
        <v>0</v>
      </c>
      <c r="AH35" s="33">
        <v>0</v>
      </c>
      <c r="AI35" s="33">
        <v>0</v>
      </c>
      <c r="AJ35" s="33">
        <v>0</v>
      </c>
      <c r="AK35" s="34">
        <v>0</v>
      </c>
      <c r="AL35" s="32">
        <v>0</v>
      </c>
      <c r="AM35" s="33">
        <v>0</v>
      </c>
      <c r="AN35" s="33">
        <v>0</v>
      </c>
      <c r="AO35" s="33">
        <v>0</v>
      </c>
      <c r="AP35" s="34">
        <v>0</v>
      </c>
      <c r="AQ35" s="32">
        <v>0</v>
      </c>
      <c r="AR35" s="33">
        <v>0</v>
      </c>
      <c r="AS35" s="33">
        <v>0</v>
      </c>
      <c r="AT35" s="33">
        <v>0</v>
      </c>
      <c r="AU35" s="34">
        <v>0</v>
      </c>
      <c r="AV35" s="32">
        <v>5.678394767</v>
      </c>
      <c r="AW35" s="33">
        <v>6.382751223</v>
      </c>
      <c r="AX35" s="33">
        <v>0</v>
      </c>
      <c r="AY35" s="33">
        <v>0</v>
      </c>
      <c r="AZ35" s="34">
        <v>19.653687009041622</v>
      </c>
      <c r="BA35" s="32">
        <v>0</v>
      </c>
      <c r="BB35" s="33">
        <v>0</v>
      </c>
      <c r="BC35" s="33">
        <v>0</v>
      </c>
      <c r="BD35" s="33">
        <v>0</v>
      </c>
      <c r="BE35" s="34">
        <v>0</v>
      </c>
      <c r="BF35" s="32">
        <v>1.087315964</v>
      </c>
      <c r="BG35" s="33">
        <v>1.61E-05</v>
      </c>
      <c r="BH35" s="33">
        <v>0</v>
      </c>
      <c r="BI35" s="33">
        <v>0</v>
      </c>
      <c r="BJ35" s="34">
        <v>0.614791239</v>
      </c>
      <c r="BK35" s="35">
        <f t="shared" si="8"/>
        <v>63.413417109041625</v>
      </c>
    </row>
    <row r="36" spans="1:63" ht="12.75">
      <c r="A36" s="15"/>
      <c r="B36" s="53" t="s">
        <v>124</v>
      </c>
      <c r="C36" s="32">
        <v>0</v>
      </c>
      <c r="D36" s="33">
        <v>100.333593373</v>
      </c>
      <c r="E36" s="33">
        <v>0</v>
      </c>
      <c r="F36" s="33">
        <v>0</v>
      </c>
      <c r="G36" s="34">
        <v>0</v>
      </c>
      <c r="H36" s="32">
        <v>4.356199538</v>
      </c>
      <c r="I36" s="33">
        <v>174.748043112</v>
      </c>
      <c r="J36" s="33">
        <v>0</v>
      </c>
      <c r="K36" s="33">
        <v>0</v>
      </c>
      <c r="L36" s="34">
        <v>66.344339699</v>
      </c>
      <c r="M36" s="32">
        <v>0</v>
      </c>
      <c r="N36" s="33">
        <v>0</v>
      </c>
      <c r="O36" s="33">
        <v>0</v>
      </c>
      <c r="P36" s="33">
        <v>0</v>
      </c>
      <c r="Q36" s="34">
        <v>0</v>
      </c>
      <c r="R36" s="32">
        <v>1.148014975</v>
      </c>
      <c r="S36" s="33">
        <v>9.729251452</v>
      </c>
      <c r="T36" s="33">
        <v>0</v>
      </c>
      <c r="U36" s="33">
        <v>0</v>
      </c>
      <c r="V36" s="34">
        <v>2.411131288</v>
      </c>
      <c r="W36" s="32">
        <v>0</v>
      </c>
      <c r="X36" s="33">
        <v>0</v>
      </c>
      <c r="Y36" s="33">
        <v>0</v>
      </c>
      <c r="Z36" s="33">
        <v>0</v>
      </c>
      <c r="AA36" s="34">
        <v>0</v>
      </c>
      <c r="AB36" s="32">
        <v>0.01512308</v>
      </c>
      <c r="AC36" s="33">
        <v>48.389669886</v>
      </c>
      <c r="AD36" s="33">
        <v>0</v>
      </c>
      <c r="AE36" s="33">
        <v>0</v>
      </c>
      <c r="AF36" s="34">
        <v>61.582583756</v>
      </c>
      <c r="AG36" s="32">
        <v>0</v>
      </c>
      <c r="AH36" s="33">
        <v>0</v>
      </c>
      <c r="AI36" s="33">
        <v>0</v>
      </c>
      <c r="AJ36" s="33">
        <v>0</v>
      </c>
      <c r="AK36" s="34">
        <v>0</v>
      </c>
      <c r="AL36" s="32">
        <v>0</v>
      </c>
      <c r="AM36" s="33">
        <v>0</v>
      </c>
      <c r="AN36" s="33">
        <v>0</v>
      </c>
      <c r="AO36" s="33">
        <v>0</v>
      </c>
      <c r="AP36" s="34">
        <v>0.05006891</v>
      </c>
      <c r="AQ36" s="32">
        <v>0</v>
      </c>
      <c r="AR36" s="33">
        <v>0</v>
      </c>
      <c r="AS36" s="33">
        <v>0</v>
      </c>
      <c r="AT36" s="33">
        <v>0</v>
      </c>
      <c r="AU36" s="34">
        <v>0</v>
      </c>
      <c r="AV36" s="32">
        <v>17.254450605</v>
      </c>
      <c r="AW36" s="33">
        <v>372.343023678</v>
      </c>
      <c r="AX36" s="33">
        <v>0</v>
      </c>
      <c r="AY36" s="33">
        <v>0</v>
      </c>
      <c r="AZ36" s="34">
        <v>360.161072215</v>
      </c>
      <c r="BA36" s="32">
        <v>0</v>
      </c>
      <c r="BB36" s="33">
        <v>0</v>
      </c>
      <c r="BC36" s="33">
        <v>0</v>
      </c>
      <c r="BD36" s="33">
        <v>0</v>
      </c>
      <c r="BE36" s="34">
        <v>0</v>
      </c>
      <c r="BF36" s="32">
        <v>4.067836529</v>
      </c>
      <c r="BG36" s="33">
        <v>14.983620486</v>
      </c>
      <c r="BH36" s="33">
        <v>0.260874366</v>
      </c>
      <c r="BI36" s="33">
        <v>0</v>
      </c>
      <c r="BJ36" s="34">
        <v>12.083762986</v>
      </c>
      <c r="BK36" s="35">
        <f t="shared" si="8"/>
        <v>1250.2626599340003</v>
      </c>
    </row>
    <row r="37" spans="1:63" ht="12.75">
      <c r="A37" s="15"/>
      <c r="B37" s="53" t="s">
        <v>125</v>
      </c>
      <c r="C37" s="32">
        <v>0</v>
      </c>
      <c r="D37" s="33">
        <v>93.011223806</v>
      </c>
      <c r="E37" s="33">
        <v>0</v>
      </c>
      <c r="F37" s="33">
        <v>0</v>
      </c>
      <c r="G37" s="34">
        <v>0</v>
      </c>
      <c r="H37" s="32">
        <v>23.178165893</v>
      </c>
      <c r="I37" s="33">
        <v>2297.246521122</v>
      </c>
      <c r="J37" s="33">
        <v>350.342036365</v>
      </c>
      <c r="K37" s="33">
        <v>0</v>
      </c>
      <c r="L37" s="34">
        <v>516.75151016</v>
      </c>
      <c r="M37" s="32">
        <v>0</v>
      </c>
      <c r="N37" s="33">
        <v>0</v>
      </c>
      <c r="O37" s="33">
        <v>0</v>
      </c>
      <c r="P37" s="33">
        <v>0</v>
      </c>
      <c r="Q37" s="34">
        <v>0</v>
      </c>
      <c r="R37" s="32">
        <v>8.937704691</v>
      </c>
      <c r="S37" s="33">
        <v>30.696415253</v>
      </c>
      <c r="T37" s="33">
        <v>0</v>
      </c>
      <c r="U37" s="33">
        <v>0</v>
      </c>
      <c r="V37" s="34">
        <v>16.199136721</v>
      </c>
      <c r="W37" s="32">
        <v>0</v>
      </c>
      <c r="X37" s="33">
        <v>0</v>
      </c>
      <c r="Y37" s="33">
        <v>0</v>
      </c>
      <c r="Z37" s="33">
        <v>0</v>
      </c>
      <c r="AA37" s="34">
        <v>0</v>
      </c>
      <c r="AB37" s="32">
        <v>0.095368714</v>
      </c>
      <c r="AC37" s="33">
        <v>242.44116849</v>
      </c>
      <c r="AD37" s="33">
        <v>0</v>
      </c>
      <c r="AE37" s="33">
        <v>0</v>
      </c>
      <c r="AF37" s="34">
        <v>10.940389723</v>
      </c>
      <c r="AG37" s="32">
        <v>0</v>
      </c>
      <c r="AH37" s="33">
        <v>0</v>
      </c>
      <c r="AI37" s="33">
        <v>0</v>
      </c>
      <c r="AJ37" s="33">
        <v>0</v>
      </c>
      <c r="AK37" s="34">
        <v>0</v>
      </c>
      <c r="AL37" s="32">
        <v>0.026627958</v>
      </c>
      <c r="AM37" s="33">
        <v>1.94810828</v>
      </c>
      <c r="AN37" s="33">
        <v>0</v>
      </c>
      <c r="AO37" s="33">
        <v>0</v>
      </c>
      <c r="AP37" s="34">
        <v>0.152203642</v>
      </c>
      <c r="AQ37" s="32">
        <v>0</v>
      </c>
      <c r="AR37" s="33">
        <v>0</v>
      </c>
      <c r="AS37" s="33">
        <v>0</v>
      </c>
      <c r="AT37" s="33">
        <v>0</v>
      </c>
      <c r="AU37" s="34">
        <v>0</v>
      </c>
      <c r="AV37" s="32">
        <v>58.12301076</v>
      </c>
      <c r="AW37" s="33">
        <v>431.536152894</v>
      </c>
      <c r="AX37" s="33">
        <v>3.071209556</v>
      </c>
      <c r="AY37" s="33">
        <v>0</v>
      </c>
      <c r="AZ37" s="34">
        <v>494.501121981</v>
      </c>
      <c r="BA37" s="32">
        <v>0</v>
      </c>
      <c r="BB37" s="33">
        <v>0</v>
      </c>
      <c r="BC37" s="33">
        <v>0</v>
      </c>
      <c r="BD37" s="33">
        <v>0</v>
      </c>
      <c r="BE37" s="34">
        <v>0</v>
      </c>
      <c r="BF37" s="32">
        <v>19.450818861</v>
      </c>
      <c r="BG37" s="33">
        <v>13.144594541</v>
      </c>
      <c r="BH37" s="33">
        <v>0</v>
      </c>
      <c r="BI37" s="33">
        <v>0</v>
      </c>
      <c r="BJ37" s="34">
        <v>45.463044112</v>
      </c>
      <c r="BK37" s="35">
        <f t="shared" si="8"/>
        <v>4657.256533523</v>
      </c>
    </row>
    <row r="38" spans="1:64" ht="12.75">
      <c r="A38" s="15"/>
      <c r="B38" s="24" t="s">
        <v>83</v>
      </c>
      <c r="C38" s="32">
        <f aca="true" t="shared" si="9" ref="C38:AH38">SUM(C29:C37)</f>
        <v>0</v>
      </c>
      <c r="D38" s="33">
        <f t="shared" si="9"/>
        <v>731.1029442309999</v>
      </c>
      <c r="E38" s="33">
        <f t="shared" si="9"/>
        <v>0</v>
      </c>
      <c r="F38" s="33">
        <f t="shared" si="9"/>
        <v>0</v>
      </c>
      <c r="G38" s="34">
        <f t="shared" si="9"/>
        <v>0</v>
      </c>
      <c r="H38" s="32">
        <f t="shared" si="9"/>
        <v>105.278613003</v>
      </c>
      <c r="I38" s="33">
        <f t="shared" si="9"/>
        <v>10004.014070877</v>
      </c>
      <c r="J38" s="33">
        <f t="shared" si="9"/>
        <v>875.696308719</v>
      </c>
      <c r="K38" s="33">
        <f t="shared" si="9"/>
        <v>0</v>
      </c>
      <c r="L38" s="34">
        <f t="shared" si="9"/>
        <v>2694.1702674850003</v>
      </c>
      <c r="M38" s="32">
        <f t="shared" si="9"/>
        <v>0</v>
      </c>
      <c r="N38" s="33">
        <f t="shared" si="9"/>
        <v>2.651366588</v>
      </c>
      <c r="O38" s="33">
        <f t="shared" si="9"/>
        <v>0</v>
      </c>
      <c r="P38" s="33">
        <f t="shared" si="9"/>
        <v>0</v>
      </c>
      <c r="Q38" s="34">
        <f t="shared" si="9"/>
        <v>0</v>
      </c>
      <c r="R38" s="32">
        <f t="shared" si="9"/>
        <v>35.884985977</v>
      </c>
      <c r="S38" s="33">
        <f t="shared" si="9"/>
        <v>186.440814402</v>
      </c>
      <c r="T38" s="33">
        <f t="shared" si="9"/>
        <v>0.331045811</v>
      </c>
      <c r="U38" s="33">
        <f t="shared" si="9"/>
        <v>0</v>
      </c>
      <c r="V38" s="34">
        <f t="shared" si="9"/>
        <v>117.26534152599999</v>
      </c>
      <c r="W38" s="32">
        <f t="shared" si="9"/>
        <v>0</v>
      </c>
      <c r="X38" s="33">
        <f t="shared" si="9"/>
        <v>0</v>
      </c>
      <c r="Y38" s="33">
        <f t="shared" si="9"/>
        <v>0</v>
      </c>
      <c r="Z38" s="33">
        <f t="shared" si="9"/>
        <v>0</v>
      </c>
      <c r="AA38" s="34">
        <f t="shared" si="9"/>
        <v>0</v>
      </c>
      <c r="AB38" s="32">
        <f t="shared" si="9"/>
        <v>0.469227646</v>
      </c>
      <c r="AC38" s="33">
        <f t="shared" si="9"/>
        <v>361.71803554400003</v>
      </c>
      <c r="AD38" s="33">
        <f t="shared" si="9"/>
        <v>0</v>
      </c>
      <c r="AE38" s="33">
        <f t="shared" si="9"/>
        <v>0</v>
      </c>
      <c r="AF38" s="34">
        <f t="shared" si="9"/>
        <v>120.61450333199998</v>
      </c>
      <c r="AG38" s="32">
        <f t="shared" si="9"/>
        <v>0</v>
      </c>
      <c r="AH38" s="33">
        <f t="shared" si="9"/>
        <v>0</v>
      </c>
      <c r="AI38" s="33">
        <f aca="true" t="shared" si="10" ref="AI38:BK38">SUM(AI29:AI37)</f>
        <v>0</v>
      </c>
      <c r="AJ38" s="33">
        <f t="shared" si="10"/>
        <v>0</v>
      </c>
      <c r="AK38" s="34">
        <f t="shared" si="10"/>
        <v>0</v>
      </c>
      <c r="AL38" s="32">
        <f t="shared" si="10"/>
        <v>0.058723870000000004</v>
      </c>
      <c r="AM38" s="33">
        <f t="shared" si="10"/>
        <v>1.94810828</v>
      </c>
      <c r="AN38" s="33">
        <f t="shared" si="10"/>
        <v>0</v>
      </c>
      <c r="AO38" s="33">
        <f t="shared" si="10"/>
        <v>0</v>
      </c>
      <c r="AP38" s="34">
        <f t="shared" si="10"/>
        <v>0.241060825</v>
      </c>
      <c r="AQ38" s="32">
        <f t="shared" si="10"/>
        <v>0</v>
      </c>
      <c r="AR38" s="33">
        <f t="shared" si="10"/>
        <v>4.18E-07</v>
      </c>
      <c r="AS38" s="33">
        <f t="shared" si="10"/>
        <v>0</v>
      </c>
      <c r="AT38" s="33">
        <f t="shared" si="10"/>
        <v>0</v>
      </c>
      <c r="AU38" s="34">
        <f t="shared" si="10"/>
        <v>0</v>
      </c>
      <c r="AV38" s="32">
        <f t="shared" si="10"/>
        <v>252.22384244899996</v>
      </c>
      <c r="AW38" s="33">
        <f t="shared" si="10"/>
        <v>4198.515391954</v>
      </c>
      <c r="AX38" s="33">
        <f t="shared" si="10"/>
        <v>5.584050577999999</v>
      </c>
      <c r="AY38" s="33">
        <f t="shared" si="10"/>
        <v>0.030856467</v>
      </c>
      <c r="AZ38" s="34">
        <f t="shared" si="10"/>
        <v>3688.0167480180417</v>
      </c>
      <c r="BA38" s="32">
        <f t="shared" si="10"/>
        <v>0</v>
      </c>
      <c r="BB38" s="33">
        <f t="shared" si="10"/>
        <v>0</v>
      </c>
      <c r="BC38" s="33">
        <f t="shared" si="10"/>
        <v>0</v>
      </c>
      <c r="BD38" s="33">
        <f t="shared" si="10"/>
        <v>0</v>
      </c>
      <c r="BE38" s="34">
        <f t="shared" si="10"/>
        <v>0</v>
      </c>
      <c r="BF38" s="32">
        <f t="shared" si="10"/>
        <v>80.96964509399999</v>
      </c>
      <c r="BG38" s="33">
        <f t="shared" si="10"/>
        <v>224.12382309800003</v>
      </c>
      <c r="BH38" s="33">
        <f t="shared" si="10"/>
        <v>2.314435193</v>
      </c>
      <c r="BI38" s="33">
        <f t="shared" si="10"/>
        <v>0</v>
      </c>
      <c r="BJ38" s="34">
        <f t="shared" si="10"/>
        <v>203.70224234600002</v>
      </c>
      <c r="BK38" s="35">
        <f t="shared" si="10"/>
        <v>23893.36645373104</v>
      </c>
      <c r="BL38" s="59"/>
    </row>
    <row r="39" spans="1:63" ht="12.75">
      <c r="A39" s="15"/>
      <c r="B39" s="25" t="s">
        <v>74</v>
      </c>
      <c r="C39" s="36">
        <f aca="true" t="shared" si="11" ref="C39:AH39">C11+C14+C21+C24+C27+C38</f>
        <v>0</v>
      </c>
      <c r="D39" s="37">
        <f t="shared" si="11"/>
        <v>1680.506232965</v>
      </c>
      <c r="E39" s="37">
        <f t="shared" si="11"/>
        <v>0</v>
      </c>
      <c r="F39" s="37">
        <f t="shared" si="11"/>
        <v>0</v>
      </c>
      <c r="G39" s="37">
        <f t="shared" si="11"/>
        <v>0</v>
      </c>
      <c r="H39" s="36">
        <f t="shared" si="11"/>
        <v>190.681878664</v>
      </c>
      <c r="I39" s="37">
        <f t="shared" si="11"/>
        <v>15033.333512416</v>
      </c>
      <c r="J39" s="37">
        <f t="shared" si="11"/>
        <v>1073.609367807</v>
      </c>
      <c r="K39" s="37">
        <f t="shared" si="11"/>
        <v>0</v>
      </c>
      <c r="L39" s="37">
        <f t="shared" si="11"/>
        <v>3035.566232034</v>
      </c>
      <c r="M39" s="36">
        <f t="shared" si="11"/>
        <v>0</v>
      </c>
      <c r="N39" s="37">
        <f t="shared" si="11"/>
        <v>12.54267377</v>
      </c>
      <c r="O39" s="37">
        <f t="shared" si="11"/>
        <v>0</v>
      </c>
      <c r="P39" s="37">
        <f t="shared" si="11"/>
        <v>0</v>
      </c>
      <c r="Q39" s="37">
        <f t="shared" si="11"/>
        <v>0</v>
      </c>
      <c r="R39" s="36">
        <f t="shared" si="11"/>
        <v>66.417011208</v>
      </c>
      <c r="S39" s="37">
        <f t="shared" si="11"/>
        <v>272.761429125</v>
      </c>
      <c r="T39" s="37">
        <f t="shared" si="11"/>
        <v>1.185886822</v>
      </c>
      <c r="U39" s="37">
        <f t="shared" si="11"/>
        <v>0</v>
      </c>
      <c r="V39" s="37">
        <f t="shared" si="11"/>
        <v>160.395564925</v>
      </c>
      <c r="W39" s="36">
        <f t="shared" si="11"/>
        <v>0</v>
      </c>
      <c r="X39" s="37">
        <f t="shared" si="11"/>
        <v>124.305917602</v>
      </c>
      <c r="Y39" s="37">
        <f t="shared" si="11"/>
        <v>0</v>
      </c>
      <c r="Z39" s="37">
        <f t="shared" si="11"/>
        <v>0</v>
      </c>
      <c r="AA39" s="37">
        <f t="shared" si="11"/>
        <v>0</v>
      </c>
      <c r="AB39" s="36">
        <f t="shared" si="11"/>
        <v>0.593795128</v>
      </c>
      <c r="AC39" s="37">
        <f t="shared" si="11"/>
        <v>418.711901085</v>
      </c>
      <c r="AD39" s="37">
        <f t="shared" si="11"/>
        <v>0</v>
      </c>
      <c r="AE39" s="37">
        <f t="shared" si="11"/>
        <v>0</v>
      </c>
      <c r="AF39" s="37">
        <f t="shared" si="11"/>
        <v>142.145350834</v>
      </c>
      <c r="AG39" s="36">
        <f t="shared" si="11"/>
        <v>0</v>
      </c>
      <c r="AH39" s="37">
        <f t="shared" si="11"/>
        <v>0</v>
      </c>
      <c r="AI39" s="37">
        <f aca="true" t="shared" si="12" ref="AI39:BN39">AI11+AI14+AI21+AI24+AI27+AI38</f>
        <v>0</v>
      </c>
      <c r="AJ39" s="37">
        <f t="shared" si="12"/>
        <v>0</v>
      </c>
      <c r="AK39" s="37">
        <f t="shared" si="12"/>
        <v>0</v>
      </c>
      <c r="AL39" s="36">
        <f t="shared" si="12"/>
        <v>0.078562506</v>
      </c>
      <c r="AM39" s="37">
        <f t="shared" si="12"/>
        <v>3.0614340689999997</v>
      </c>
      <c r="AN39" s="37">
        <f t="shared" si="12"/>
        <v>0</v>
      </c>
      <c r="AO39" s="37">
        <f t="shared" si="12"/>
        <v>0</v>
      </c>
      <c r="AP39" s="37">
        <f t="shared" si="12"/>
        <v>0.311008274</v>
      </c>
      <c r="AQ39" s="36">
        <f t="shared" si="12"/>
        <v>0</v>
      </c>
      <c r="AR39" s="37">
        <f t="shared" si="12"/>
        <v>51.930973012</v>
      </c>
      <c r="AS39" s="37">
        <f t="shared" si="12"/>
        <v>0</v>
      </c>
      <c r="AT39" s="37">
        <f t="shared" si="12"/>
        <v>0</v>
      </c>
      <c r="AU39" s="37">
        <f t="shared" si="12"/>
        <v>0</v>
      </c>
      <c r="AV39" s="36">
        <f t="shared" si="12"/>
        <v>398.90765630799996</v>
      </c>
      <c r="AW39" s="37">
        <f t="shared" si="12"/>
        <v>5207.255213892</v>
      </c>
      <c r="AX39" s="37">
        <f t="shared" si="12"/>
        <v>7.086540825999999</v>
      </c>
      <c r="AY39" s="37">
        <f t="shared" si="12"/>
        <v>0.030856467</v>
      </c>
      <c r="AZ39" s="37">
        <f t="shared" si="12"/>
        <v>4536.867508260042</v>
      </c>
      <c r="BA39" s="36">
        <f t="shared" si="12"/>
        <v>0</v>
      </c>
      <c r="BB39" s="37">
        <f t="shared" si="12"/>
        <v>0</v>
      </c>
      <c r="BC39" s="37">
        <f t="shared" si="12"/>
        <v>0</v>
      </c>
      <c r="BD39" s="37">
        <f t="shared" si="12"/>
        <v>0</v>
      </c>
      <c r="BE39" s="37">
        <f t="shared" si="12"/>
        <v>0</v>
      </c>
      <c r="BF39" s="36">
        <f t="shared" si="12"/>
        <v>132.521698381</v>
      </c>
      <c r="BG39" s="37">
        <f t="shared" si="12"/>
        <v>244.14367613600004</v>
      </c>
      <c r="BH39" s="37">
        <f t="shared" si="12"/>
        <v>14.82373803</v>
      </c>
      <c r="BI39" s="37">
        <f t="shared" si="12"/>
        <v>0</v>
      </c>
      <c r="BJ39" s="37">
        <f t="shared" si="12"/>
        <v>283.14449258</v>
      </c>
      <c r="BK39" s="39">
        <f t="shared" si="12"/>
        <v>33092.92011312604</v>
      </c>
    </row>
    <row r="40" spans="1:63" ht="12.75">
      <c r="A40" s="15"/>
      <c r="B40" s="26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6"/>
    </row>
    <row r="41" spans="1:63" ht="12.75">
      <c r="A41" s="15" t="s">
        <v>1</v>
      </c>
      <c r="B41" s="22" t="s">
        <v>7</v>
      </c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6"/>
    </row>
    <row r="42" spans="1:63" s="4" customFormat="1" ht="12.75">
      <c r="A42" s="15" t="s">
        <v>70</v>
      </c>
      <c r="B42" s="23" t="s">
        <v>2</v>
      </c>
      <c r="C42" s="85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7"/>
    </row>
    <row r="43" spans="1:63" s="4" customFormat="1" ht="12.75">
      <c r="A43" s="15"/>
      <c r="B43" s="53" t="s">
        <v>99</v>
      </c>
      <c r="C43" s="40">
        <v>0</v>
      </c>
      <c r="D43" s="41">
        <v>0</v>
      </c>
      <c r="E43" s="41">
        <v>0</v>
      </c>
      <c r="F43" s="41">
        <v>0</v>
      </c>
      <c r="G43" s="42">
        <v>0</v>
      </c>
      <c r="H43" s="40">
        <v>211.544881139</v>
      </c>
      <c r="I43" s="41">
        <v>1.334574838</v>
      </c>
      <c r="J43" s="41">
        <v>0</v>
      </c>
      <c r="K43" s="41">
        <v>0</v>
      </c>
      <c r="L43" s="42">
        <v>18.718260018</v>
      </c>
      <c r="M43" s="40">
        <v>0</v>
      </c>
      <c r="N43" s="41">
        <v>0</v>
      </c>
      <c r="O43" s="41">
        <v>0</v>
      </c>
      <c r="P43" s="41">
        <v>0</v>
      </c>
      <c r="Q43" s="42">
        <v>0</v>
      </c>
      <c r="R43" s="40">
        <v>120.399056503</v>
      </c>
      <c r="S43" s="41">
        <v>0</v>
      </c>
      <c r="T43" s="41">
        <v>0</v>
      </c>
      <c r="U43" s="41">
        <v>0</v>
      </c>
      <c r="V43" s="42">
        <v>5.275609948</v>
      </c>
      <c r="W43" s="40">
        <v>0</v>
      </c>
      <c r="X43" s="41">
        <v>0</v>
      </c>
      <c r="Y43" s="41">
        <v>0</v>
      </c>
      <c r="Z43" s="41">
        <v>0</v>
      </c>
      <c r="AA43" s="42">
        <v>0</v>
      </c>
      <c r="AB43" s="40">
        <v>2.166236251</v>
      </c>
      <c r="AC43" s="41">
        <v>0.02855116</v>
      </c>
      <c r="AD43" s="41">
        <v>0</v>
      </c>
      <c r="AE43" s="41">
        <v>0</v>
      </c>
      <c r="AF43" s="42">
        <v>1.103254899</v>
      </c>
      <c r="AG43" s="40">
        <v>0</v>
      </c>
      <c r="AH43" s="41">
        <v>0</v>
      </c>
      <c r="AI43" s="41">
        <v>0</v>
      </c>
      <c r="AJ43" s="41">
        <v>0</v>
      </c>
      <c r="AK43" s="42">
        <v>0</v>
      </c>
      <c r="AL43" s="40">
        <v>0.371363316</v>
      </c>
      <c r="AM43" s="41">
        <v>0</v>
      </c>
      <c r="AN43" s="41">
        <v>0</v>
      </c>
      <c r="AO43" s="41">
        <v>0</v>
      </c>
      <c r="AP43" s="42">
        <v>0</v>
      </c>
      <c r="AQ43" s="40">
        <v>0</v>
      </c>
      <c r="AR43" s="41">
        <v>0.000227729</v>
      </c>
      <c r="AS43" s="41">
        <v>0</v>
      </c>
      <c r="AT43" s="41">
        <v>0</v>
      </c>
      <c r="AU43" s="42">
        <v>0</v>
      </c>
      <c r="AV43" s="40">
        <v>1968.141362838</v>
      </c>
      <c r="AW43" s="41">
        <v>9.772194955</v>
      </c>
      <c r="AX43" s="41">
        <v>0</v>
      </c>
      <c r="AY43" s="41">
        <v>0.095534067</v>
      </c>
      <c r="AZ43" s="42">
        <v>488.874636385</v>
      </c>
      <c r="BA43" s="40">
        <v>0</v>
      </c>
      <c r="BB43" s="41">
        <v>0</v>
      </c>
      <c r="BC43" s="41">
        <v>0</v>
      </c>
      <c r="BD43" s="41">
        <v>0</v>
      </c>
      <c r="BE43" s="42">
        <v>0</v>
      </c>
      <c r="BF43" s="40">
        <v>686.809321181</v>
      </c>
      <c r="BG43" s="41">
        <v>0.762753691</v>
      </c>
      <c r="BH43" s="41">
        <v>0</v>
      </c>
      <c r="BI43" s="41">
        <v>0</v>
      </c>
      <c r="BJ43" s="42">
        <v>118.625296578</v>
      </c>
      <c r="BK43" s="35">
        <f>SUM(C43:BJ43)</f>
        <v>3634.023115496</v>
      </c>
    </row>
    <row r="44" spans="1:63" s="4" customFormat="1" ht="12.75">
      <c r="A44" s="15"/>
      <c r="B44" s="51" t="s">
        <v>79</v>
      </c>
      <c r="C44" s="40">
        <f aca="true" t="shared" si="13" ref="C44:AH44">SUM(C43:C43)</f>
        <v>0</v>
      </c>
      <c r="D44" s="41">
        <f t="shared" si="13"/>
        <v>0</v>
      </c>
      <c r="E44" s="41">
        <f t="shared" si="13"/>
        <v>0</v>
      </c>
      <c r="F44" s="41">
        <f t="shared" si="13"/>
        <v>0</v>
      </c>
      <c r="G44" s="42">
        <f t="shared" si="13"/>
        <v>0</v>
      </c>
      <c r="H44" s="40">
        <f t="shared" si="13"/>
        <v>211.544881139</v>
      </c>
      <c r="I44" s="41">
        <f t="shared" si="13"/>
        <v>1.334574838</v>
      </c>
      <c r="J44" s="41">
        <f t="shared" si="13"/>
        <v>0</v>
      </c>
      <c r="K44" s="41">
        <f t="shared" si="13"/>
        <v>0</v>
      </c>
      <c r="L44" s="42">
        <f t="shared" si="13"/>
        <v>18.718260018</v>
      </c>
      <c r="M44" s="40">
        <f t="shared" si="13"/>
        <v>0</v>
      </c>
      <c r="N44" s="41">
        <f t="shared" si="13"/>
        <v>0</v>
      </c>
      <c r="O44" s="41">
        <f t="shared" si="13"/>
        <v>0</v>
      </c>
      <c r="P44" s="41">
        <f t="shared" si="13"/>
        <v>0</v>
      </c>
      <c r="Q44" s="42">
        <f t="shared" si="13"/>
        <v>0</v>
      </c>
      <c r="R44" s="40">
        <f t="shared" si="13"/>
        <v>120.399056503</v>
      </c>
      <c r="S44" s="41">
        <f t="shared" si="13"/>
        <v>0</v>
      </c>
      <c r="T44" s="41">
        <f t="shared" si="13"/>
        <v>0</v>
      </c>
      <c r="U44" s="41">
        <f t="shared" si="13"/>
        <v>0</v>
      </c>
      <c r="V44" s="42">
        <f t="shared" si="13"/>
        <v>5.275609948</v>
      </c>
      <c r="W44" s="40">
        <f t="shared" si="13"/>
        <v>0</v>
      </c>
      <c r="X44" s="41">
        <f t="shared" si="13"/>
        <v>0</v>
      </c>
      <c r="Y44" s="41">
        <f t="shared" si="13"/>
        <v>0</v>
      </c>
      <c r="Z44" s="41">
        <f t="shared" si="13"/>
        <v>0</v>
      </c>
      <c r="AA44" s="42">
        <f t="shared" si="13"/>
        <v>0</v>
      </c>
      <c r="AB44" s="40">
        <f t="shared" si="13"/>
        <v>2.166236251</v>
      </c>
      <c r="AC44" s="41">
        <f t="shared" si="13"/>
        <v>0.02855116</v>
      </c>
      <c r="AD44" s="41">
        <f t="shared" si="13"/>
        <v>0</v>
      </c>
      <c r="AE44" s="41">
        <f t="shared" si="13"/>
        <v>0</v>
      </c>
      <c r="AF44" s="42">
        <f t="shared" si="13"/>
        <v>1.103254899</v>
      </c>
      <c r="AG44" s="40">
        <f t="shared" si="13"/>
        <v>0</v>
      </c>
      <c r="AH44" s="41">
        <f t="shared" si="13"/>
        <v>0</v>
      </c>
      <c r="AI44" s="41">
        <f aca="true" t="shared" si="14" ref="AI44:BK44">SUM(AI43:AI43)</f>
        <v>0</v>
      </c>
      <c r="AJ44" s="41">
        <f t="shared" si="14"/>
        <v>0</v>
      </c>
      <c r="AK44" s="42">
        <f t="shared" si="14"/>
        <v>0</v>
      </c>
      <c r="AL44" s="40">
        <f t="shared" si="14"/>
        <v>0.371363316</v>
      </c>
      <c r="AM44" s="41">
        <f t="shared" si="14"/>
        <v>0</v>
      </c>
      <c r="AN44" s="41">
        <f t="shared" si="14"/>
        <v>0</v>
      </c>
      <c r="AO44" s="41">
        <f t="shared" si="14"/>
        <v>0</v>
      </c>
      <c r="AP44" s="42">
        <f t="shared" si="14"/>
        <v>0</v>
      </c>
      <c r="AQ44" s="40">
        <f t="shared" si="14"/>
        <v>0</v>
      </c>
      <c r="AR44" s="41">
        <f t="shared" si="14"/>
        <v>0.000227729</v>
      </c>
      <c r="AS44" s="41">
        <f t="shared" si="14"/>
        <v>0</v>
      </c>
      <c r="AT44" s="41">
        <f t="shared" si="14"/>
        <v>0</v>
      </c>
      <c r="AU44" s="42">
        <f t="shared" si="14"/>
        <v>0</v>
      </c>
      <c r="AV44" s="40">
        <f t="shared" si="14"/>
        <v>1968.141362838</v>
      </c>
      <c r="AW44" s="41">
        <f t="shared" si="14"/>
        <v>9.772194955</v>
      </c>
      <c r="AX44" s="41">
        <f t="shared" si="14"/>
        <v>0</v>
      </c>
      <c r="AY44" s="41">
        <f t="shared" si="14"/>
        <v>0.095534067</v>
      </c>
      <c r="AZ44" s="42">
        <f t="shared" si="14"/>
        <v>488.874636385</v>
      </c>
      <c r="BA44" s="40">
        <f t="shared" si="14"/>
        <v>0</v>
      </c>
      <c r="BB44" s="41">
        <f t="shared" si="14"/>
        <v>0</v>
      </c>
      <c r="BC44" s="41">
        <f t="shared" si="14"/>
        <v>0</v>
      </c>
      <c r="BD44" s="41">
        <f t="shared" si="14"/>
        <v>0</v>
      </c>
      <c r="BE44" s="42">
        <f t="shared" si="14"/>
        <v>0</v>
      </c>
      <c r="BF44" s="40">
        <f t="shared" si="14"/>
        <v>686.809321181</v>
      </c>
      <c r="BG44" s="41">
        <f t="shared" si="14"/>
        <v>0.762753691</v>
      </c>
      <c r="BH44" s="41">
        <f t="shared" si="14"/>
        <v>0</v>
      </c>
      <c r="BI44" s="41">
        <f t="shared" si="14"/>
        <v>0</v>
      </c>
      <c r="BJ44" s="42">
        <f t="shared" si="14"/>
        <v>118.625296578</v>
      </c>
      <c r="BK44" s="43">
        <f t="shared" si="14"/>
        <v>3634.023115496</v>
      </c>
    </row>
    <row r="45" spans="1:63" ht="12.75">
      <c r="A45" s="15" t="s">
        <v>71</v>
      </c>
      <c r="B45" s="23" t="s">
        <v>15</v>
      </c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6"/>
    </row>
    <row r="46" spans="1:63" ht="12.75">
      <c r="A46" s="15"/>
      <c r="B46" s="53" t="s">
        <v>102</v>
      </c>
      <c r="C46" s="32">
        <v>0</v>
      </c>
      <c r="D46" s="33">
        <v>0</v>
      </c>
      <c r="E46" s="33">
        <v>0</v>
      </c>
      <c r="F46" s="33">
        <v>0</v>
      </c>
      <c r="G46" s="34">
        <v>0</v>
      </c>
      <c r="H46" s="32">
        <v>124.107881876</v>
      </c>
      <c r="I46" s="33">
        <v>7.31149544</v>
      </c>
      <c r="J46" s="33">
        <v>0</v>
      </c>
      <c r="K46" s="33">
        <v>0</v>
      </c>
      <c r="L46" s="34">
        <v>88.826509124</v>
      </c>
      <c r="M46" s="32">
        <v>0</v>
      </c>
      <c r="N46" s="33">
        <v>0</v>
      </c>
      <c r="O46" s="33">
        <v>0</v>
      </c>
      <c r="P46" s="33">
        <v>0</v>
      </c>
      <c r="Q46" s="34">
        <v>0</v>
      </c>
      <c r="R46" s="32">
        <v>53.111918384</v>
      </c>
      <c r="S46" s="33">
        <v>6.39287376</v>
      </c>
      <c r="T46" s="33">
        <v>0</v>
      </c>
      <c r="U46" s="33">
        <v>0</v>
      </c>
      <c r="V46" s="34">
        <v>10.873943329</v>
      </c>
      <c r="W46" s="32">
        <v>0</v>
      </c>
      <c r="X46" s="33">
        <v>0</v>
      </c>
      <c r="Y46" s="33">
        <v>0</v>
      </c>
      <c r="Z46" s="33">
        <v>0</v>
      </c>
      <c r="AA46" s="34">
        <v>0</v>
      </c>
      <c r="AB46" s="32">
        <v>0.884005526</v>
      </c>
      <c r="AC46" s="33">
        <v>0.190021207</v>
      </c>
      <c r="AD46" s="33">
        <v>0</v>
      </c>
      <c r="AE46" s="33">
        <v>0</v>
      </c>
      <c r="AF46" s="34">
        <v>6.708175863</v>
      </c>
      <c r="AG46" s="32">
        <v>0</v>
      </c>
      <c r="AH46" s="33">
        <v>0</v>
      </c>
      <c r="AI46" s="33">
        <v>0</v>
      </c>
      <c r="AJ46" s="33">
        <v>0</v>
      </c>
      <c r="AK46" s="34">
        <v>0</v>
      </c>
      <c r="AL46" s="32">
        <v>0.210921733</v>
      </c>
      <c r="AM46" s="33">
        <v>0</v>
      </c>
      <c r="AN46" s="33">
        <v>0</v>
      </c>
      <c r="AO46" s="33">
        <v>0</v>
      </c>
      <c r="AP46" s="34">
        <v>0.013342948</v>
      </c>
      <c r="AQ46" s="32">
        <v>0</v>
      </c>
      <c r="AR46" s="33">
        <v>0</v>
      </c>
      <c r="AS46" s="33">
        <v>0</v>
      </c>
      <c r="AT46" s="33">
        <v>0</v>
      </c>
      <c r="AU46" s="34">
        <v>0</v>
      </c>
      <c r="AV46" s="32">
        <v>446.552313701</v>
      </c>
      <c r="AW46" s="33">
        <v>37.579750888</v>
      </c>
      <c r="AX46" s="33">
        <v>0</v>
      </c>
      <c r="AY46" s="33">
        <v>0.326622581</v>
      </c>
      <c r="AZ46" s="34">
        <v>346.516833233</v>
      </c>
      <c r="BA46" s="32">
        <v>0</v>
      </c>
      <c r="BB46" s="33">
        <v>0</v>
      </c>
      <c r="BC46" s="33">
        <v>0</v>
      </c>
      <c r="BD46" s="33">
        <v>0</v>
      </c>
      <c r="BE46" s="34">
        <v>0</v>
      </c>
      <c r="BF46" s="32">
        <v>167.363030235</v>
      </c>
      <c r="BG46" s="33">
        <v>15.964563931</v>
      </c>
      <c r="BH46" s="33">
        <v>0</v>
      </c>
      <c r="BI46" s="33">
        <v>0</v>
      </c>
      <c r="BJ46" s="34">
        <v>42.386225542</v>
      </c>
      <c r="BK46" s="35">
        <f aca="true" t="shared" si="15" ref="BK46:BK60">SUM(C46:BJ46)</f>
        <v>1355.3204293009999</v>
      </c>
    </row>
    <row r="47" spans="1:63" ht="12.75">
      <c r="A47" s="15"/>
      <c r="B47" s="53" t="s">
        <v>103</v>
      </c>
      <c r="C47" s="32">
        <v>0</v>
      </c>
      <c r="D47" s="33">
        <v>0</v>
      </c>
      <c r="E47" s="33">
        <v>0</v>
      </c>
      <c r="F47" s="33">
        <v>0</v>
      </c>
      <c r="G47" s="34">
        <v>0</v>
      </c>
      <c r="H47" s="32">
        <v>686.744331022</v>
      </c>
      <c r="I47" s="33">
        <v>96.740456696</v>
      </c>
      <c r="J47" s="33">
        <v>0</v>
      </c>
      <c r="K47" s="33">
        <v>0</v>
      </c>
      <c r="L47" s="34">
        <v>415.359536382</v>
      </c>
      <c r="M47" s="32">
        <v>0</v>
      </c>
      <c r="N47" s="33">
        <v>0</v>
      </c>
      <c r="O47" s="33">
        <v>0</v>
      </c>
      <c r="P47" s="33">
        <v>0</v>
      </c>
      <c r="Q47" s="34">
        <v>0</v>
      </c>
      <c r="R47" s="32">
        <v>293.196358127</v>
      </c>
      <c r="S47" s="33">
        <v>18.90240778</v>
      </c>
      <c r="T47" s="33">
        <v>0</v>
      </c>
      <c r="U47" s="33">
        <v>0</v>
      </c>
      <c r="V47" s="34">
        <v>49.279192756</v>
      </c>
      <c r="W47" s="32">
        <v>0</v>
      </c>
      <c r="X47" s="33">
        <v>0</v>
      </c>
      <c r="Y47" s="33">
        <v>0</v>
      </c>
      <c r="Z47" s="33">
        <v>0</v>
      </c>
      <c r="AA47" s="34">
        <v>0</v>
      </c>
      <c r="AB47" s="32">
        <v>2.7055896</v>
      </c>
      <c r="AC47" s="33">
        <v>0.382529842</v>
      </c>
      <c r="AD47" s="33">
        <v>0</v>
      </c>
      <c r="AE47" s="33">
        <v>0</v>
      </c>
      <c r="AF47" s="34">
        <v>16.765104052</v>
      </c>
      <c r="AG47" s="32">
        <v>0</v>
      </c>
      <c r="AH47" s="33">
        <v>0</v>
      </c>
      <c r="AI47" s="33">
        <v>0</v>
      </c>
      <c r="AJ47" s="33">
        <v>0</v>
      </c>
      <c r="AK47" s="34">
        <v>0</v>
      </c>
      <c r="AL47" s="32">
        <v>0.74944232</v>
      </c>
      <c r="AM47" s="33">
        <v>0.048345432</v>
      </c>
      <c r="AN47" s="33">
        <v>0</v>
      </c>
      <c r="AO47" s="33">
        <v>0</v>
      </c>
      <c r="AP47" s="34">
        <v>0.034033894</v>
      </c>
      <c r="AQ47" s="32">
        <v>0</v>
      </c>
      <c r="AR47" s="33">
        <v>0.001107911</v>
      </c>
      <c r="AS47" s="33">
        <v>0</v>
      </c>
      <c r="AT47" s="33">
        <v>0</v>
      </c>
      <c r="AU47" s="34">
        <v>0</v>
      </c>
      <c r="AV47" s="32">
        <v>2460.714594453</v>
      </c>
      <c r="AW47" s="33">
        <v>150.409209568</v>
      </c>
      <c r="AX47" s="33">
        <v>0.006033194</v>
      </c>
      <c r="AY47" s="33">
        <v>0.436900565</v>
      </c>
      <c r="AZ47" s="34">
        <v>1858.433649028</v>
      </c>
      <c r="BA47" s="32">
        <v>0</v>
      </c>
      <c r="BB47" s="33">
        <v>0</v>
      </c>
      <c r="BC47" s="33">
        <v>0</v>
      </c>
      <c r="BD47" s="33">
        <v>0</v>
      </c>
      <c r="BE47" s="34">
        <v>0</v>
      </c>
      <c r="BF47" s="32">
        <v>863.971376405</v>
      </c>
      <c r="BG47" s="33">
        <v>23.755827231</v>
      </c>
      <c r="BH47" s="33">
        <v>0</v>
      </c>
      <c r="BI47" s="33">
        <v>0</v>
      </c>
      <c r="BJ47" s="34">
        <v>213.456252119</v>
      </c>
      <c r="BK47" s="35">
        <f t="shared" si="15"/>
        <v>7152.092278376999</v>
      </c>
    </row>
    <row r="48" spans="1:63" ht="12.75">
      <c r="A48" s="15"/>
      <c r="B48" s="53" t="s">
        <v>126</v>
      </c>
      <c r="C48" s="32">
        <v>0</v>
      </c>
      <c r="D48" s="33">
        <v>0</v>
      </c>
      <c r="E48" s="33">
        <v>0</v>
      </c>
      <c r="F48" s="33">
        <v>0</v>
      </c>
      <c r="G48" s="34">
        <v>0</v>
      </c>
      <c r="H48" s="32">
        <v>116.109700735</v>
      </c>
      <c r="I48" s="33">
        <v>63.397879724</v>
      </c>
      <c r="J48" s="33">
        <v>0</v>
      </c>
      <c r="K48" s="33">
        <v>0</v>
      </c>
      <c r="L48" s="34">
        <v>198.288719543</v>
      </c>
      <c r="M48" s="32">
        <v>0</v>
      </c>
      <c r="N48" s="33">
        <v>0</v>
      </c>
      <c r="O48" s="33">
        <v>0</v>
      </c>
      <c r="P48" s="33">
        <v>0</v>
      </c>
      <c r="Q48" s="34">
        <v>0</v>
      </c>
      <c r="R48" s="32">
        <v>28.868852907</v>
      </c>
      <c r="S48" s="33">
        <v>1.477118497</v>
      </c>
      <c r="T48" s="33">
        <v>0</v>
      </c>
      <c r="U48" s="33">
        <v>0</v>
      </c>
      <c r="V48" s="34">
        <v>14.949370499</v>
      </c>
      <c r="W48" s="32">
        <v>0</v>
      </c>
      <c r="X48" s="33">
        <v>0</v>
      </c>
      <c r="Y48" s="33">
        <v>0</v>
      </c>
      <c r="Z48" s="33">
        <v>0</v>
      </c>
      <c r="AA48" s="34">
        <v>0</v>
      </c>
      <c r="AB48" s="32">
        <v>0.953540583</v>
      </c>
      <c r="AC48" s="33">
        <v>0.792294565</v>
      </c>
      <c r="AD48" s="33">
        <v>0</v>
      </c>
      <c r="AE48" s="33">
        <v>0</v>
      </c>
      <c r="AF48" s="34">
        <v>33.605558079</v>
      </c>
      <c r="AG48" s="32">
        <v>0</v>
      </c>
      <c r="AH48" s="33">
        <v>0</v>
      </c>
      <c r="AI48" s="33">
        <v>0</v>
      </c>
      <c r="AJ48" s="33">
        <v>0</v>
      </c>
      <c r="AK48" s="34">
        <v>0</v>
      </c>
      <c r="AL48" s="32">
        <v>0.028866989</v>
      </c>
      <c r="AM48" s="33">
        <v>0</v>
      </c>
      <c r="AN48" s="33">
        <v>0</v>
      </c>
      <c r="AO48" s="33">
        <v>0</v>
      </c>
      <c r="AP48" s="34">
        <v>0.253854067</v>
      </c>
      <c r="AQ48" s="32">
        <v>0</v>
      </c>
      <c r="AR48" s="33">
        <v>0</v>
      </c>
      <c r="AS48" s="33">
        <v>0</v>
      </c>
      <c r="AT48" s="33">
        <v>0</v>
      </c>
      <c r="AU48" s="34">
        <v>0</v>
      </c>
      <c r="AV48" s="32">
        <v>1219.493779645</v>
      </c>
      <c r="AW48" s="33">
        <v>189.161137926</v>
      </c>
      <c r="AX48" s="33">
        <v>1.474069282</v>
      </c>
      <c r="AY48" s="33">
        <v>0.297200429</v>
      </c>
      <c r="AZ48" s="34">
        <v>2948.2873927747146</v>
      </c>
      <c r="BA48" s="32">
        <v>0</v>
      </c>
      <c r="BB48" s="33">
        <v>0</v>
      </c>
      <c r="BC48" s="33">
        <v>0</v>
      </c>
      <c r="BD48" s="33">
        <v>0</v>
      </c>
      <c r="BE48" s="34">
        <v>0</v>
      </c>
      <c r="BF48" s="32">
        <v>318.833140584</v>
      </c>
      <c r="BG48" s="33">
        <v>26.619509367</v>
      </c>
      <c r="BH48" s="33">
        <v>0</v>
      </c>
      <c r="BI48" s="33">
        <v>0</v>
      </c>
      <c r="BJ48" s="34">
        <v>327.14999582</v>
      </c>
      <c r="BK48" s="35">
        <f t="shared" si="15"/>
        <v>5490.041982015715</v>
      </c>
    </row>
    <row r="49" spans="1:63" ht="12.75">
      <c r="A49" s="15"/>
      <c r="B49" s="53" t="s">
        <v>134</v>
      </c>
      <c r="C49" s="32">
        <v>0</v>
      </c>
      <c r="D49" s="33">
        <v>0</v>
      </c>
      <c r="E49" s="33">
        <v>0</v>
      </c>
      <c r="F49" s="33">
        <v>0</v>
      </c>
      <c r="G49" s="34">
        <v>0</v>
      </c>
      <c r="H49" s="32">
        <v>22.606817557</v>
      </c>
      <c r="I49" s="33">
        <v>22.672993729</v>
      </c>
      <c r="J49" s="33">
        <v>0</v>
      </c>
      <c r="K49" s="33">
        <v>0</v>
      </c>
      <c r="L49" s="34">
        <v>35.875026433</v>
      </c>
      <c r="M49" s="32">
        <v>0</v>
      </c>
      <c r="N49" s="33">
        <v>0</v>
      </c>
      <c r="O49" s="33">
        <v>0</v>
      </c>
      <c r="P49" s="33">
        <v>0</v>
      </c>
      <c r="Q49" s="34">
        <v>0</v>
      </c>
      <c r="R49" s="32">
        <v>5.399153174</v>
      </c>
      <c r="S49" s="33">
        <v>0.138666907</v>
      </c>
      <c r="T49" s="33">
        <v>0</v>
      </c>
      <c r="U49" s="33">
        <v>0</v>
      </c>
      <c r="V49" s="34">
        <v>9.631144243</v>
      </c>
      <c r="W49" s="32">
        <v>0</v>
      </c>
      <c r="X49" s="33">
        <v>0</v>
      </c>
      <c r="Y49" s="33">
        <v>0</v>
      </c>
      <c r="Z49" s="33">
        <v>0</v>
      </c>
      <c r="AA49" s="34">
        <v>0</v>
      </c>
      <c r="AB49" s="32">
        <v>0.573432154</v>
      </c>
      <c r="AC49" s="33">
        <v>0.111699092</v>
      </c>
      <c r="AD49" s="33">
        <v>0</v>
      </c>
      <c r="AE49" s="33">
        <v>0</v>
      </c>
      <c r="AF49" s="34">
        <v>48.601368076</v>
      </c>
      <c r="AG49" s="32">
        <v>0</v>
      </c>
      <c r="AH49" s="33">
        <v>0</v>
      </c>
      <c r="AI49" s="33">
        <v>0</v>
      </c>
      <c r="AJ49" s="33">
        <v>0</v>
      </c>
      <c r="AK49" s="34">
        <v>0</v>
      </c>
      <c r="AL49" s="32">
        <v>0.000435718</v>
      </c>
      <c r="AM49" s="33">
        <v>0</v>
      </c>
      <c r="AN49" s="33">
        <v>0</v>
      </c>
      <c r="AO49" s="33">
        <v>0</v>
      </c>
      <c r="AP49" s="34">
        <v>0.707797837</v>
      </c>
      <c r="AQ49" s="32">
        <v>0</v>
      </c>
      <c r="AR49" s="33">
        <v>0</v>
      </c>
      <c r="AS49" s="33">
        <v>0</v>
      </c>
      <c r="AT49" s="33">
        <v>0</v>
      </c>
      <c r="AU49" s="34">
        <v>0</v>
      </c>
      <c r="AV49" s="32">
        <v>246.128258738</v>
      </c>
      <c r="AW49" s="33">
        <v>128.152830403</v>
      </c>
      <c r="AX49" s="33">
        <v>0</v>
      </c>
      <c r="AY49" s="33">
        <v>0</v>
      </c>
      <c r="AZ49" s="34">
        <v>1345.954382887</v>
      </c>
      <c r="BA49" s="32">
        <v>0</v>
      </c>
      <c r="BB49" s="33">
        <v>0</v>
      </c>
      <c r="BC49" s="33">
        <v>0</v>
      </c>
      <c r="BD49" s="33">
        <v>0</v>
      </c>
      <c r="BE49" s="34">
        <v>0</v>
      </c>
      <c r="BF49" s="32">
        <v>73.110967482</v>
      </c>
      <c r="BG49" s="33">
        <v>16.577580905</v>
      </c>
      <c r="BH49" s="33">
        <v>0</v>
      </c>
      <c r="BI49" s="33">
        <v>0</v>
      </c>
      <c r="BJ49" s="34">
        <v>143.17209286</v>
      </c>
      <c r="BK49" s="35">
        <f t="shared" si="15"/>
        <v>2099.414648195</v>
      </c>
    </row>
    <row r="50" spans="1:63" ht="12.75">
      <c r="A50" s="15"/>
      <c r="B50" s="53" t="s">
        <v>140</v>
      </c>
      <c r="C50" s="32">
        <v>0</v>
      </c>
      <c r="D50" s="33">
        <v>0</v>
      </c>
      <c r="E50" s="33">
        <v>0</v>
      </c>
      <c r="F50" s="33">
        <v>0</v>
      </c>
      <c r="G50" s="34">
        <v>0</v>
      </c>
      <c r="H50" s="32">
        <v>117.297510275</v>
      </c>
      <c r="I50" s="33">
        <v>3.639199676</v>
      </c>
      <c r="J50" s="33">
        <v>0</v>
      </c>
      <c r="K50" s="33">
        <v>0</v>
      </c>
      <c r="L50" s="34">
        <v>47.04977839</v>
      </c>
      <c r="M50" s="32">
        <v>0</v>
      </c>
      <c r="N50" s="33">
        <v>0</v>
      </c>
      <c r="O50" s="33">
        <v>0</v>
      </c>
      <c r="P50" s="33">
        <v>0</v>
      </c>
      <c r="Q50" s="34">
        <v>0</v>
      </c>
      <c r="R50" s="32">
        <v>26.344171935</v>
      </c>
      <c r="S50" s="33">
        <v>0</v>
      </c>
      <c r="T50" s="33">
        <v>0</v>
      </c>
      <c r="U50" s="33">
        <v>0</v>
      </c>
      <c r="V50" s="34">
        <v>6.171203852</v>
      </c>
      <c r="W50" s="32">
        <v>0</v>
      </c>
      <c r="X50" s="33">
        <v>0</v>
      </c>
      <c r="Y50" s="33">
        <v>0</v>
      </c>
      <c r="Z50" s="33">
        <v>0</v>
      </c>
      <c r="AA50" s="34">
        <v>0</v>
      </c>
      <c r="AB50" s="32">
        <v>2.514974944</v>
      </c>
      <c r="AC50" s="33">
        <v>0</v>
      </c>
      <c r="AD50" s="33">
        <v>0</v>
      </c>
      <c r="AE50" s="33">
        <v>0</v>
      </c>
      <c r="AF50" s="34">
        <v>1.744985142</v>
      </c>
      <c r="AG50" s="32">
        <v>0</v>
      </c>
      <c r="AH50" s="33">
        <v>0</v>
      </c>
      <c r="AI50" s="33">
        <v>0</v>
      </c>
      <c r="AJ50" s="33">
        <v>0</v>
      </c>
      <c r="AK50" s="34">
        <v>0</v>
      </c>
      <c r="AL50" s="32">
        <v>0.602875914</v>
      </c>
      <c r="AM50" s="33">
        <v>0</v>
      </c>
      <c r="AN50" s="33">
        <v>0</v>
      </c>
      <c r="AO50" s="33">
        <v>0</v>
      </c>
      <c r="AP50" s="34">
        <v>0</v>
      </c>
      <c r="AQ50" s="32">
        <v>0</v>
      </c>
      <c r="AR50" s="33">
        <v>0</v>
      </c>
      <c r="AS50" s="33">
        <v>0</v>
      </c>
      <c r="AT50" s="33">
        <v>0</v>
      </c>
      <c r="AU50" s="34">
        <v>0</v>
      </c>
      <c r="AV50" s="32">
        <v>1604.128512869</v>
      </c>
      <c r="AW50" s="33">
        <v>79.156817499</v>
      </c>
      <c r="AX50" s="33">
        <v>0</v>
      </c>
      <c r="AY50" s="33">
        <v>0.006329272</v>
      </c>
      <c r="AZ50" s="34">
        <v>801.156235402</v>
      </c>
      <c r="BA50" s="32">
        <v>0</v>
      </c>
      <c r="BB50" s="33">
        <v>0</v>
      </c>
      <c r="BC50" s="33">
        <v>0</v>
      </c>
      <c r="BD50" s="33">
        <v>0</v>
      </c>
      <c r="BE50" s="34">
        <v>0</v>
      </c>
      <c r="BF50" s="32">
        <v>284.480977319</v>
      </c>
      <c r="BG50" s="33">
        <v>18.641152524</v>
      </c>
      <c r="BH50" s="33">
        <v>0</v>
      </c>
      <c r="BI50" s="33">
        <v>0</v>
      </c>
      <c r="BJ50" s="34">
        <v>69.756247881</v>
      </c>
      <c r="BK50" s="35">
        <f t="shared" si="15"/>
        <v>3062.6909728939995</v>
      </c>
    </row>
    <row r="51" spans="1:63" ht="12.75">
      <c r="A51" s="15"/>
      <c r="B51" s="53" t="s">
        <v>100</v>
      </c>
      <c r="C51" s="32">
        <v>0</v>
      </c>
      <c r="D51" s="33">
        <v>0</v>
      </c>
      <c r="E51" s="33">
        <v>0</v>
      </c>
      <c r="F51" s="33">
        <v>0</v>
      </c>
      <c r="G51" s="34">
        <v>0</v>
      </c>
      <c r="H51" s="32">
        <v>40.593200801</v>
      </c>
      <c r="I51" s="33">
        <v>3.075490045</v>
      </c>
      <c r="J51" s="33">
        <v>0</v>
      </c>
      <c r="K51" s="33">
        <v>0</v>
      </c>
      <c r="L51" s="34">
        <v>19.924704047</v>
      </c>
      <c r="M51" s="32">
        <v>0</v>
      </c>
      <c r="N51" s="33">
        <v>0</v>
      </c>
      <c r="O51" s="33">
        <v>0</v>
      </c>
      <c r="P51" s="33">
        <v>0</v>
      </c>
      <c r="Q51" s="34">
        <v>0</v>
      </c>
      <c r="R51" s="32">
        <v>16.486557196</v>
      </c>
      <c r="S51" s="33">
        <v>0</v>
      </c>
      <c r="T51" s="33">
        <v>0</v>
      </c>
      <c r="U51" s="33">
        <v>0</v>
      </c>
      <c r="V51" s="34">
        <v>3.174735374</v>
      </c>
      <c r="W51" s="32">
        <v>0</v>
      </c>
      <c r="X51" s="33">
        <v>0</v>
      </c>
      <c r="Y51" s="33">
        <v>0</v>
      </c>
      <c r="Z51" s="33">
        <v>0</v>
      </c>
      <c r="AA51" s="34">
        <v>0</v>
      </c>
      <c r="AB51" s="32">
        <v>1.983757698</v>
      </c>
      <c r="AC51" s="33">
        <v>0</v>
      </c>
      <c r="AD51" s="33">
        <v>0</v>
      </c>
      <c r="AE51" s="33">
        <v>0</v>
      </c>
      <c r="AF51" s="34">
        <v>1.973116036</v>
      </c>
      <c r="AG51" s="32">
        <v>0</v>
      </c>
      <c r="AH51" s="33">
        <v>0</v>
      </c>
      <c r="AI51" s="33">
        <v>0</v>
      </c>
      <c r="AJ51" s="33">
        <v>0</v>
      </c>
      <c r="AK51" s="34">
        <v>0</v>
      </c>
      <c r="AL51" s="32">
        <v>0.428546728</v>
      </c>
      <c r="AM51" s="33">
        <v>0</v>
      </c>
      <c r="AN51" s="33">
        <v>0</v>
      </c>
      <c r="AO51" s="33">
        <v>0</v>
      </c>
      <c r="AP51" s="34">
        <v>0.000795539</v>
      </c>
      <c r="AQ51" s="32">
        <v>0</v>
      </c>
      <c r="AR51" s="33">
        <v>0</v>
      </c>
      <c r="AS51" s="33">
        <v>0</v>
      </c>
      <c r="AT51" s="33">
        <v>0</v>
      </c>
      <c r="AU51" s="34">
        <v>0</v>
      </c>
      <c r="AV51" s="32">
        <v>323.199976285</v>
      </c>
      <c r="AW51" s="33">
        <v>26.968073735</v>
      </c>
      <c r="AX51" s="33">
        <v>0</v>
      </c>
      <c r="AY51" s="33">
        <v>0.008819765</v>
      </c>
      <c r="AZ51" s="34">
        <v>199.514075443</v>
      </c>
      <c r="BA51" s="32">
        <v>0</v>
      </c>
      <c r="BB51" s="33">
        <v>0</v>
      </c>
      <c r="BC51" s="33">
        <v>0</v>
      </c>
      <c r="BD51" s="33">
        <v>0</v>
      </c>
      <c r="BE51" s="34">
        <v>0</v>
      </c>
      <c r="BF51" s="32">
        <v>93.957975135</v>
      </c>
      <c r="BG51" s="33">
        <v>2.029631772</v>
      </c>
      <c r="BH51" s="33">
        <v>0</v>
      </c>
      <c r="BI51" s="33">
        <v>0</v>
      </c>
      <c r="BJ51" s="34">
        <v>19.696894225</v>
      </c>
      <c r="BK51" s="35">
        <f t="shared" si="15"/>
        <v>753.016349824</v>
      </c>
    </row>
    <row r="52" spans="1:63" ht="12.75">
      <c r="A52" s="15"/>
      <c r="B52" s="53" t="s">
        <v>127</v>
      </c>
      <c r="C52" s="32">
        <v>0</v>
      </c>
      <c r="D52" s="33">
        <v>0</v>
      </c>
      <c r="E52" s="33">
        <v>0</v>
      </c>
      <c r="F52" s="33">
        <v>0</v>
      </c>
      <c r="G52" s="34">
        <v>0</v>
      </c>
      <c r="H52" s="32">
        <v>33.994529544</v>
      </c>
      <c r="I52" s="33">
        <v>10.892861451</v>
      </c>
      <c r="J52" s="33">
        <v>0</v>
      </c>
      <c r="K52" s="33">
        <v>0</v>
      </c>
      <c r="L52" s="34">
        <v>47.101401767</v>
      </c>
      <c r="M52" s="32">
        <v>0</v>
      </c>
      <c r="N52" s="33">
        <v>0</v>
      </c>
      <c r="O52" s="33">
        <v>0</v>
      </c>
      <c r="P52" s="33">
        <v>0</v>
      </c>
      <c r="Q52" s="34">
        <v>0</v>
      </c>
      <c r="R52" s="32">
        <v>8.983157581</v>
      </c>
      <c r="S52" s="33">
        <v>11.187352388</v>
      </c>
      <c r="T52" s="33">
        <v>0</v>
      </c>
      <c r="U52" s="33">
        <v>0</v>
      </c>
      <c r="V52" s="34">
        <v>3.049137743</v>
      </c>
      <c r="W52" s="32">
        <v>0</v>
      </c>
      <c r="X52" s="33">
        <v>0</v>
      </c>
      <c r="Y52" s="33">
        <v>0</v>
      </c>
      <c r="Z52" s="33">
        <v>0</v>
      </c>
      <c r="AA52" s="34">
        <v>0</v>
      </c>
      <c r="AB52" s="32">
        <v>1.687670187</v>
      </c>
      <c r="AC52" s="33">
        <v>0.525771005</v>
      </c>
      <c r="AD52" s="33">
        <v>0</v>
      </c>
      <c r="AE52" s="33">
        <v>0</v>
      </c>
      <c r="AF52" s="34">
        <v>11.499304666</v>
      </c>
      <c r="AG52" s="32">
        <v>0</v>
      </c>
      <c r="AH52" s="33">
        <v>0</v>
      </c>
      <c r="AI52" s="33">
        <v>0</v>
      </c>
      <c r="AJ52" s="33">
        <v>0</v>
      </c>
      <c r="AK52" s="34">
        <v>0</v>
      </c>
      <c r="AL52" s="32">
        <v>0.204152462</v>
      </c>
      <c r="AM52" s="33">
        <v>0</v>
      </c>
      <c r="AN52" s="33">
        <v>0</v>
      </c>
      <c r="AO52" s="33">
        <v>0</v>
      </c>
      <c r="AP52" s="34">
        <v>0.334628805</v>
      </c>
      <c r="AQ52" s="32">
        <v>0</v>
      </c>
      <c r="AR52" s="33">
        <v>0</v>
      </c>
      <c r="AS52" s="33">
        <v>0</v>
      </c>
      <c r="AT52" s="33">
        <v>0</v>
      </c>
      <c r="AU52" s="34">
        <v>0</v>
      </c>
      <c r="AV52" s="32">
        <v>646.397539559</v>
      </c>
      <c r="AW52" s="33">
        <v>29.507419722</v>
      </c>
      <c r="AX52" s="33">
        <v>0</v>
      </c>
      <c r="AY52" s="33">
        <v>0.018865847</v>
      </c>
      <c r="AZ52" s="34">
        <v>474.410763805</v>
      </c>
      <c r="BA52" s="32">
        <v>0</v>
      </c>
      <c r="BB52" s="33">
        <v>0</v>
      </c>
      <c r="BC52" s="33">
        <v>0</v>
      </c>
      <c r="BD52" s="33">
        <v>0</v>
      </c>
      <c r="BE52" s="34">
        <v>0</v>
      </c>
      <c r="BF52" s="32">
        <v>178.589575597</v>
      </c>
      <c r="BG52" s="33">
        <v>3.139071253</v>
      </c>
      <c r="BH52" s="33">
        <v>0</v>
      </c>
      <c r="BI52" s="33">
        <v>0</v>
      </c>
      <c r="BJ52" s="34">
        <v>44.1554769</v>
      </c>
      <c r="BK52" s="35">
        <f t="shared" si="15"/>
        <v>1505.6786802820002</v>
      </c>
    </row>
    <row r="53" spans="1:63" ht="12.75">
      <c r="A53" s="15"/>
      <c r="B53" s="53" t="s">
        <v>101</v>
      </c>
      <c r="C53" s="32">
        <v>0</v>
      </c>
      <c r="D53" s="33">
        <v>0</v>
      </c>
      <c r="E53" s="33">
        <v>0</v>
      </c>
      <c r="F53" s="33">
        <v>0</v>
      </c>
      <c r="G53" s="34">
        <v>0</v>
      </c>
      <c r="H53" s="32">
        <v>327.155688973</v>
      </c>
      <c r="I53" s="33">
        <v>791.600745796</v>
      </c>
      <c r="J53" s="33">
        <v>0</v>
      </c>
      <c r="K53" s="33">
        <v>0</v>
      </c>
      <c r="L53" s="34">
        <v>379.59305331</v>
      </c>
      <c r="M53" s="32">
        <v>0</v>
      </c>
      <c r="N53" s="33">
        <v>0</v>
      </c>
      <c r="O53" s="33">
        <v>0</v>
      </c>
      <c r="P53" s="33">
        <v>0</v>
      </c>
      <c r="Q53" s="34">
        <v>0</v>
      </c>
      <c r="R53" s="32">
        <v>108.923082103</v>
      </c>
      <c r="S53" s="33">
        <v>0.830288407</v>
      </c>
      <c r="T53" s="33">
        <v>0</v>
      </c>
      <c r="U53" s="33">
        <v>0</v>
      </c>
      <c r="V53" s="34">
        <v>26.357753801</v>
      </c>
      <c r="W53" s="32">
        <v>0</v>
      </c>
      <c r="X53" s="33">
        <v>0</v>
      </c>
      <c r="Y53" s="33">
        <v>0</v>
      </c>
      <c r="Z53" s="33">
        <v>0</v>
      </c>
      <c r="AA53" s="34">
        <v>0</v>
      </c>
      <c r="AB53" s="32">
        <v>2.668335058</v>
      </c>
      <c r="AC53" s="33">
        <v>3.141028274</v>
      </c>
      <c r="AD53" s="33">
        <v>0</v>
      </c>
      <c r="AE53" s="33">
        <v>0</v>
      </c>
      <c r="AF53" s="34">
        <v>47.736511489</v>
      </c>
      <c r="AG53" s="32">
        <v>0</v>
      </c>
      <c r="AH53" s="33">
        <v>0</v>
      </c>
      <c r="AI53" s="33">
        <v>0</v>
      </c>
      <c r="AJ53" s="33">
        <v>0</v>
      </c>
      <c r="AK53" s="34">
        <v>0</v>
      </c>
      <c r="AL53" s="32">
        <v>0.108452416</v>
      </c>
      <c r="AM53" s="33">
        <v>0</v>
      </c>
      <c r="AN53" s="33">
        <v>0</v>
      </c>
      <c r="AO53" s="33">
        <v>0</v>
      </c>
      <c r="AP53" s="34">
        <v>1.762523152</v>
      </c>
      <c r="AQ53" s="32">
        <v>0</v>
      </c>
      <c r="AR53" s="33">
        <v>0</v>
      </c>
      <c r="AS53" s="33">
        <v>0</v>
      </c>
      <c r="AT53" s="33">
        <v>0</v>
      </c>
      <c r="AU53" s="34">
        <v>0</v>
      </c>
      <c r="AV53" s="32">
        <v>2802.156690686</v>
      </c>
      <c r="AW53" s="33">
        <v>245.377153929</v>
      </c>
      <c r="AX53" s="33">
        <v>0</v>
      </c>
      <c r="AY53" s="33">
        <v>0.232718249</v>
      </c>
      <c r="AZ53" s="34">
        <v>2269.12931234</v>
      </c>
      <c r="BA53" s="32">
        <v>0</v>
      </c>
      <c r="BB53" s="33">
        <v>0</v>
      </c>
      <c r="BC53" s="33">
        <v>0</v>
      </c>
      <c r="BD53" s="33">
        <v>0</v>
      </c>
      <c r="BE53" s="34">
        <v>0</v>
      </c>
      <c r="BF53" s="32">
        <v>893.107334175</v>
      </c>
      <c r="BG53" s="33">
        <v>26.887085874</v>
      </c>
      <c r="BH53" s="33">
        <v>0</v>
      </c>
      <c r="BI53" s="33">
        <v>0</v>
      </c>
      <c r="BJ53" s="34">
        <v>205.728436226</v>
      </c>
      <c r="BK53" s="35">
        <f t="shared" si="15"/>
        <v>8132.496194257999</v>
      </c>
    </row>
    <row r="54" spans="1:63" ht="12.75">
      <c r="A54" s="15"/>
      <c r="B54" s="53" t="s">
        <v>105</v>
      </c>
      <c r="C54" s="32">
        <v>0</v>
      </c>
      <c r="D54" s="33">
        <v>126.413628804</v>
      </c>
      <c r="E54" s="33">
        <v>0</v>
      </c>
      <c r="F54" s="33">
        <v>0</v>
      </c>
      <c r="G54" s="34">
        <v>0</v>
      </c>
      <c r="H54" s="32">
        <v>16.133237664</v>
      </c>
      <c r="I54" s="33">
        <v>1245.412813914</v>
      </c>
      <c r="J54" s="33">
        <v>0</v>
      </c>
      <c r="K54" s="33">
        <v>0</v>
      </c>
      <c r="L54" s="34">
        <v>935.141464292</v>
      </c>
      <c r="M54" s="32">
        <v>0</v>
      </c>
      <c r="N54" s="33">
        <v>0</v>
      </c>
      <c r="O54" s="33">
        <v>0</v>
      </c>
      <c r="P54" s="33">
        <v>0</v>
      </c>
      <c r="Q54" s="34">
        <v>0</v>
      </c>
      <c r="R54" s="32">
        <v>5.455599617</v>
      </c>
      <c r="S54" s="33">
        <v>23.514635463</v>
      </c>
      <c r="T54" s="33">
        <v>0</v>
      </c>
      <c r="U54" s="33">
        <v>0</v>
      </c>
      <c r="V54" s="34">
        <v>46.335965018</v>
      </c>
      <c r="W54" s="32">
        <v>0</v>
      </c>
      <c r="X54" s="33">
        <v>0</v>
      </c>
      <c r="Y54" s="33">
        <v>0</v>
      </c>
      <c r="Z54" s="33">
        <v>0</v>
      </c>
      <c r="AA54" s="34">
        <v>0</v>
      </c>
      <c r="AB54" s="32">
        <v>0.318121421</v>
      </c>
      <c r="AC54" s="33">
        <v>3.727414021</v>
      </c>
      <c r="AD54" s="33">
        <v>0</v>
      </c>
      <c r="AE54" s="33">
        <v>0</v>
      </c>
      <c r="AF54" s="34">
        <v>4.925487335</v>
      </c>
      <c r="AG54" s="32">
        <v>0</v>
      </c>
      <c r="AH54" s="33">
        <v>0</v>
      </c>
      <c r="AI54" s="33">
        <v>0</v>
      </c>
      <c r="AJ54" s="33">
        <v>0</v>
      </c>
      <c r="AK54" s="34">
        <v>0</v>
      </c>
      <c r="AL54" s="32">
        <v>0</v>
      </c>
      <c r="AM54" s="33">
        <v>0</v>
      </c>
      <c r="AN54" s="33">
        <v>0</v>
      </c>
      <c r="AO54" s="33">
        <v>0</v>
      </c>
      <c r="AP54" s="34">
        <v>0</v>
      </c>
      <c r="AQ54" s="32">
        <v>0</v>
      </c>
      <c r="AR54" s="33">
        <v>0</v>
      </c>
      <c r="AS54" s="33">
        <v>0</v>
      </c>
      <c r="AT54" s="33">
        <v>0</v>
      </c>
      <c r="AU54" s="34">
        <v>0</v>
      </c>
      <c r="AV54" s="32">
        <v>440.503905153</v>
      </c>
      <c r="AW54" s="33">
        <v>420.655700225</v>
      </c>
      <c r="AX54" s="33">
        <v>0</v>
      </c>
      <c r="AY54" s="33">
        <v>0</v>
      </c>
      <c r="AZ54" s="34">
        <v>1558.76438206</v>
      </c>
      <c r="BA54" s="32">
        <v>0</v>
      </c>
      <c r="BB54" s="33">
        <v>0</v>
      </c>
      <c r="BC54" s="33">
        <v>0</v>
      </c>
      <c r="BD54" s="33">
        <v>0</v>
      </c>
      <c r="BE54" s="34">
        <v>0</v>
      </c>
      <c r="BF54" s="32">
        <v>235.769809531</v>
      </c>
      <c r="BG54" s="33">
        <v>13.691070029</v>
      </c>
      <c r="BH54" s="33">
        <v>0</v>
      </c>
      <c r="BI54" s="33">
        <v>0</v>
      </c>
      <c r="BJ54" s="34">
        <v>279.866018126</v>
      </c>
      <c r="BK54" s="35">
        <f t="shared" si="15"/>
        <v>5356.629252673</v>
      </c>
    </row>
    <row r="55" spans="1:63" ht="12.75">
      <c r="A55" s="15"/>
      <c r="B55" s="53" t="s">
        <v>138</v>
      </c>
      <c r="C55" s="32">
        <v>0</v>
      </c>
      <c r="D55" s="33">
        <v>0</v>
      </c>
      <c r="E55" s="33">
        <v>0</v>
      </c>
      <c r="F55" s="33">
        <v>0</v>
      </c>
      <c r="G55" s="34">
        <v>0</v>
      </c>
      <c r="H55" s="32">
        <v>11.321810325</v>
      </c>
      <c r="I55" s="33">
        <v>1.745921149</v>
      </c>
      <c r="J55" s="33">
        <v>0</v>
      </c>
      <c r="K55" s="33">
        <v>0</v>
      </c>
      <c r="L55" s="34">
        <v>12.214036223</v>
      </c>
      <c r="M55" s="32">
        <v>0</v>
      </c>
      <c r="N55" s="33">
        <v>0</v>
      </c>
      <c r="O55" s="33">
        <v>0</v>
      </c>
      <c r="P55" s="33">
        <v>0</v>
      </c>
      <c r="Q55" s="34">
        <v>0</v>
      </c>
      <c r="R55" s="32">
        <v>7.141534106</v>
      </c>
      <c r="S55" s="33">
        <v>0.042829045</v>
      </c>
      <c r="T55" s="33">
        <v>0</v>
      </c>
      <c r="U55" s="33">
        <v>0</v>
      </c>
      <c r="V55" s="34">
        <v>1.291636864</v>
      </c>
      <c r="W55" s="32">
        <v>0</v>
      </c>
      <c r="X55" s="33">
        <v>0</v>
      </c>
      <c r="Y55" s="33">
        <v>0</v>
      </c>
      <c r="Z55" s="33">
        <v>0</v>
      </c>
      <c r="AA55" s="34">
        <v>0</v>
      </c>
      <c r="AB55" s="32">
        <v>0</v>
      </c>
      <c r="AC55" s="33">
        <v>0.969968516</v>
      </c>
      <c r="AD55" s="33">
        <v>0</v>
      </c>
      <c r="AE55" s="33">
        <v>0</v>
      </c>
      <c r="AF55" s="34">
        <v>0.467206176</v>
      </c>
      <c r="AG55" s="32">
        <v>0</v>
      </c>
      <c r="AH55" s="33">
        <v>0</v>
      </c>
      <c r="AI55" s="33">
        <v>0</v>
      </c>
      <c r="AJ55" s="33">
        <v>0</v>
      </c>
      <c r="AK55" s="34">
        <v>0</v>
      </c>
      <c r="AL55" s="32">
        <v>0.053659115</v>
      </c>
      <c r="AM55" s="33">
        <v>0</v>
      </c>
      <c r="AN55" s="33">
        <v>0</v>
      </c>
      <c r="AO55" s="33">
        <v>0</v>
      </c>
      <c r="AP55" s="34">
        <v>0</v>
      </c>
      <c r="AQ55" s="32">
        <v>0</v>
      </c>
      <c r="AR55" s="33">
        <v>0</v>
      </c>
      <c r="AS55" s="33">
        <v>0</v>
      </c>
      <c r="AT55" s="33">
        <v>0</v>
      </c>
      <c r="AU55" s="34">
        <v>0</v>
      </c>
      <c r="AV55" s="32">
        <v>14.331821341</v>
      </c>
      <c r="AW55" s="33">
        <v>3.356245923</v>
      </c>
      <c r="AX55" s="33">
        <v>0</v>
      </c>
      <c r="AY55" s="33">
        <v>0</v>
      </c>
      <c r="AZ55" s="34">
        <v>20.754491838</v>
      </c>
      <c r="BA55" s="32">
        <v>0</v>
      </c>
      <c r="BB55" s="33">
        <v>0</v>
      </c>
      <c r="BC55" s="33">
        <v>0</v>
      </c>
      <c r="BD55" s="33">
        <v>0</v>
      </c>
      <c r="BE55" s="34">
        <v>0</v>
      </c>
      <c r="BF55" s="32">
        <v>4.366567963</v>
      </c>
      <c r="BG55" s="33">
        <v>0.462336277</v>
      </c>
      <c r="BH55" s="33">
        <v>0</v>
      </c>
      <c r="BI55" s="33">
        <v>0</v>
      </c>
      <c r="BJ55" s="34">
        <v>1.861510755</v>
      </c>
      <c r="BK55" s="35">
        <f t="shared" si="15"/>
        <v>80.38157561599999</v>
      </c>
    </row>
    <row r="56" spans="1:63" ht="12.75">
      <c r="A56" s="15"/>
      <c r="B56" s="53" t="s">
        <v>139</v>
      </c>
      <c r="C56" s="32">
        <v>0</v>
      </c>
      <c r="D56" s="33">
        <v>0</v>
      </c>
      <c r="E56" s="33">
        <v>0</v>
      </c>
      <c r="F56" s="33">
        <v>0</v>
      </c>
      <c r="G56" s="34">
        <v>0</v>
      </c>
      <c r="H56" s="32">
        <v>8.147729506</v>
      </c>
      <c r="I56" s="33">
        <v>1.19937874</v>
      </c>
      <c r="J56" s="33">
        <v>0</v>
      </c>
      <c r="K56" s="33">
        <v>0</v>
      </c>
      <c r="L56" s="34">
        <v>6.113415977</v>
      </c>
      <c r="M56" s="32">
        <v>0</v>
      </c>
      <c r="N56" s="33">
        <v>0</v>
      </c>
      <c r="O56" s="33">
        <v>0</v>
      </c>
      <c r="P56" s="33">
        <v>0</v>
      </c>
      <c r="Q56" s="34">
        <v>0</v>
      </c>
      <c r="R56" s="32">
        <v>3.945489463</v>
      </c>
      <c r="S56" s="33">
        <v>0.041253353</v>
      </c>
      <c r="T56" s="33">
        <v>0</v>
      </c>
      <c r="U56" s="33">
        <v>0</v>
      </c>
      <c r="V56" s="34">
        <v>0.752815066</v>
      </c>
      <c r="W56" s="32">
        <v>0</v>
      </c>
      <c r="X56" s="33">
        <v>0</v>
      </c>
      <c r="Y56" s="33">
        <v>0</v>
      </c>
      <c r="Z56" s="33">
        <v>0</v>
      </c>
      <c r="AA56" s="34">
        <v>0</v>
      </c>
      <c r="AB56" s="32">
        <v>0.009292742</v>
      </c>
      <c r="AC56" s="33">
        <v>0.017601788</v>
      </c>
      <c r="AD56" s="33">
        <v>0</v>
      </c>
      <c r="AE56" s="33">
        <v>0</v>
      </c>
      <c r="AF56" s="34">
        <v>0</v>
      </c>
      <c r="AG56" s="32">
        <v>0</v>
      </c>
      <c r="AH56" s="33">
        <v>0</v>
      </c>
      <c r="AI56" s="33">
        <v>0</v>
      </c>
      <c r="AJ56" s="33">
        <v>0</v>
      </c>
      <c r="AK56" s="34">
        <v>0</v>
      </c>
      <c r="AL56" s="32">
        <v>0</v>
      </c>
      <c r="AM56" s="33">
        <v>0</v>
      </c>
      <c r="AN56" s="33">
        <v>0</v>
      </c>
      <c r="AO56" s="33">
        <v>0</v>
      </c>
      <c r="AP56" s="34">
        <v>0</v>
      </c>
      <c r="AQ56" s="32">
        <v>0</v>
      </c>
      <c r="AR56" s="33">
        <v>0</v>
      </c>
      <c r="AS56" s="33">
        <v>0</v>
      </c>
      <c r="AT56" s="33">
        <v>0</v>
      </c>
      <c r="AU56" s="34">
        <v>0</v>
      </c>
      <c r="AV56" s="32">
        <v>6.269216244</v>
      </c>
      <c r="AW56" s="33">
        <v>0.416227806</v>
      </c>
      <c r="AX56" s="33">
        <v>0</v>
      </c>
      <c r="AY56" s="33">
        <v>0</v>
      </c>
      <c r="AZ56" s="34">
        <v>8.502077486</v>
      </c>
      <c r="BA56" s="32">
        <v>0</v>
      </c>
      <c r="BB56" s="33">
        <v>0</v>
      </c>
      <c r="BC56" s="33">
        <v>0</v>
      </c>
      <c r="BD56" s="33">
        <v>0</v>
      </c>
      <c r="BE56" s="34">
        <v>0</v>
      </c>
      <c r="BF56" s="32">
        <v>1.834678021</v>
      </c>
      <c r="BG56" s="33">
        <v>0.053918646</v>
      </c>
      <c r="BH56" s="33">
        <v>0</v>
      </c>
      <c r="BI56" s="33">
        <v>0</v>
      </c>
      <c r="BJ56" s="34">
        <v>1.401894254</v>
      </c>
      <c r="BK56" s="35">
        <f t="shared" si="15"/>
        <v>38.704989092</v>
      </c>
    </row>
    <row r="57" spans="1:63" ht="12.75">
      <c r="A57" s="15"/>
      <c r="B57" s="53" t="s">
        <v>107</v>
      </c>
      <c r="C57" s="32">
        <v>0</v>
      </c>
      <c r="D57" s="33">
        <v>0</v>
      </c>
      <c r="E57" s="33">
        <v>0</v>
      </c>
      <c r="F57" s="33">
        <v>0</v>
      </c>
      <c r="G57" s="34">
        <v>0</v>
      </c>
      <c r="H57" s="32">
        <v>14.062900675</v>
      </c>
      <c r="I57" s="33">
        <v>1.692357445</v>
      </c>
      <c r="J57" s="33">
        <v>0</v>
      </c>
      <c r="K57" s="33">
        <v>0</v>
      </c>
      <c r="L57" s="34">
        <v>8.620455294</v>
      </c>
      <c r="M57" s="32">
        <v>0</v>
      </c>
      <c r="N57" s="33">
        <v>0</v>
      </c>
      <c r="O57" s="33">
        <v>0</v>
      </c>
      <c r="P57" s="33">
        <v>0</v>
      </c>
      <c r="Q57" s="34">
        <v>0</v>
      </c>
      <c r="R57" s="32">
        <v>4.593557662</v>
      </c>
      <c r="S57" s="33">
        <v>0</v>
      </c>
      <c r="T57" s="33">
        <v>0</v>
      </c>
      <c r="U57" s="33">
        <v>0</v>
      </c>
      <c r="V57" s="34">
        <v>0.50583617</v>
      </c>
      <c r="W57" s="32">
        <v>0</v>
      </c>
      <c r="X57" s="33">
        <v>0</v>
      </c>
      <c r="Y57" s="33">
        <v>0</v>
      </c>
      <c r="Z57" s="33">
        <v>0</v>
      </c>
      <c r="AA57" s="34">
        <v>0</v>
      </c>
      <c r="AB57" s="32">
        <v>1.599441016</v>
      </c>
      <c r="AC57" s="33">
        <v>0.233025161</v>
      </c>
      <c r="AD57" s="33">
        <v>0</v>
      </c>
      <c r="AE57" s="33">
        <v>0</v>
      </c>
      <c r="AF57" s="34">
        <v>5.103816445</v>
      </c>
      <c r="AG57" s="32">
        <v>0</v>
      </c>
      <c r="AH57" s="33">
        <v>0</v>
      </c>
      <c r="AI57" s="33">
        <v>0</v>
      </c>
      <c r="AJ57" s="33">
        <v>0</v>
      </c>
      <c r="AK57" s="34">
        <v>0</v>
      </c>
      <c r="AL57" s="32">
        <v>0.261666659</v>
      </c>
      <c r="AM57" s="33">
        <v>0</v>
      </c>
      <c r="AN57" s="33">
        <v>0</v>
      </c>
      <c r="AO57" s="33">
        <v>0</v>
      </c>
      <c r="AP57" s="34">
        <v>0.139815097</v>
      </c>
      <c r="AQ57" s="32">
        <v>0</v>
      </c>
      <c r="AR57" s="33">
        <v>0</v>
      </c>
      <c r="AS57" s="33">
        <v>0</v>
      </c>
      <c r="AT57" s="33">
        <v>0</v>
      </c>
      <c r="AU57" s="34">
        <v>0</v>
      </c>
      <c r="AV57" s="32">
        <v>233.359406288</v>
      </c>
      <c r="AW57" s="33">
        <v>15.136458297</v>
      </c>
      <c r="AX57" s="33">
        <v>0</v>
      </c>
      <c r="AY57" s="33">
        <v>0.021137144</v>
      </c>
      <c r="AZ57" s="34">
        <v>183.493344639</v>
      </c>
      <c r="BA57" s="32">
        <v>0</v>
      </c>
      <c r="BB57" s="33">
        <v>0</v>
      </c>
      <c r="BC57" s="33">
        <v>0</v>
      </c>
      <c r="BD57" s="33">
        <v>0</v>
      </c>
      <c r="BE57" s="34">
        <v>0</v>
      </c>
      <c r="BF57" s="32">
        <v>95.960207869</v>
      </c>
      <c r="BG57" s="33">
        <v>1.582600929</v>
      </c>
      <c r="BH57" s="33">
        <v>0</v>
      </c>
      <c r="BI57" s="33">
        <v>0</v>
      </c>
      <c r="BJ57" s="34">
        <v>19.589162278</v>
      </c>
      <c r="BK57" s="35">
        <f t="shared" si="15"/>
        <v>585.9551890680001</v>
      </c>
    </row>
    <row r="58" spans="1:63" ht="12.75">
      <c r="A58" s="15"/>
      <c r="B58" s="53" t="s">
        <v>109</v>
      </c>
      <c r="C58" s="32">
        <v>0</v>
      </c>
      <c r="D58" s="33">
        <v>0</v>
      </c>
      <c r="E58" s="33">
        <v>0</v>
      </c>
      <c r="F58" s="33">
        <v>0</v>
      </c>
      <c r="G58" s="34">
        <v>0</v>
      </c>
      <c r="H58" s="32">
        <v>951.854722639</v>
      </c>
      <c r="I58" s="33">
        <v>27.229533214</v>
      </c>
      <c r="J58" s="33">
        <v>0</v>
      </c>
      <c r="K58" s="33">
        <v>0</v>
      </c>
      <c r="L58" s="34">
        <v>338.069035234</v>
      </c>
      <c r="M58" s="32">
        <v>0</v>
      </c>
      <c r="N58" s="33">
        <v>0</v>
      </c>
      <c r="O58" s="33">
        <v>0</v>
      </c>
      <c r="P58" s="33">
        <v>0</v>
      </c>
      <c r="Q58" s="34">
        <v>0</v>
      </c>
      <c r="R58" s="32">
        <v>501.471419639</v>
      </c>
      <c r="S58" s="33">
        <v>1.927430033</v>
      </c>
      <c r="T58" s="33">
        <v>0</v>
      </c>
      <c r="U58" s="33">
        <v>0</v>
      </c>
      <c r="V58" s="34">
        <v>62.151162422</v>
      </c>
      <c r="W58" s="32">
        <v>0</v>
      </c>
      <c r="X58" s="33">
        <v>0</v>
      </c>
      <c r="Y58" s="33">
        <v>0</v>
      </c>
      <c r="Z58" s="33">
        <v>0</v>
      </c>
      <c r="AA58" s="34">
        <v>0</v>
      </c>
      <c r="AB58" s="32">
        <v>5.448288605</v>
      </c>
      <c r="AC58" s="33">
        <v>0.9971916</v>
      </c>
      <c r="AD58" s="33">
        <v>0</v>
      </c>
      <c r="AE58" s="33">
        <v>0</v>
      </c>
      <c r="AF58" s="34">
        <v>22.257056861</v>
      </c>
      <c r="AG58" s="32">
        <v>0</v>
      </c>
      <c r="AH58" s="33">
        <v>0</v>
      </c>
      <c r="AI58" s="33">
        <v>0</v>
      </c>
      <c r="AJ58" s="33">
        <v>0</v>
      </c>
      <c r="AK58" s="34">
        <v>0</v>
      </c>
      <c r="AL58" s="32">
        <v>0.395243636</v>
      </c>
      <c r="AM58" s="33">
        <v>0</v>
      </c>
      <c r="AN58" s="33">
        <v>0</v>
      </c>
      <c r="AO58" s="33">
        <v>0</v>
      </c>
      <c r="AP58" s="34">
        <v>1.049502208</v>
      </c>
      <c r="AQ58" s="32">
        <v>0</v>
      </c>
      <c r="AR58" s="33">
        <v>0</v>
      </c>
      <c r="AS58" s="33">
        <v>0</v>
      </c>
      <c r="AT58" s="33">
        <v>0</v>
      </c>
      <c r="AU58" s="34">
        <v>0</v>
      </c>
      <c r="AV58" s="32">
        <v>3085.438395498</v>
      </c>
      <c r="AW58" s="33">
        <v>95.669668072</v>
      </c>
      <c r="AX58" s="33">
        <v>0</v>
      </c>
      <c r="AY58" s="33">
        <v>0.696127675</v>
      </c>
      <c r="AZ58" s="34">
        <v>1177.908134289</v>
      </c>
      <c r="BA58" s="32">
        <v>0</v>
      </c>
      <c r="BB58" s="33">
        <v>0</v>
      </c>
      <c r="BC58" s="33">
        <v>0</v>
      </c>
      <c r="BD58" s="33">
        <v>0</v>
      </c>
      <c r="BE58" s="34">
        <v>0</v>
      </c>
      <c r="BF58" s="32">
        <v>1316.65413603</v>
      </c>
      <c r="BG58" s="33">
        <v>17.606999214</v>
      </c>
      <c r="BH58" s="33">
        <v>0</v>
      </c>
      <c r="BI58" s="33">
        <v>0</v>
      </c>
      <c r="BJ58" s="34">
        <v>190.69139084</v>
      </c>
      <c r="BK58" s="35">
        <f t="shared" si="15"/>
        <v>7797.515437708998</v>
      </c>
    </row>
    <row r="59" spans="1:63" ht="12.75">
      <c r="A59" s="15"/>
      <c r="B59" s="53" t="s">
        <v>131</v>
      </c>
      <c r="C59" s="32">
        <v>0</v>
      </c>
      <c r="D59" s="33">
        <v>0</v>
      </c>
      <c r="E59" s="33">
        <v>0</v>
      </c>
      <c r="F59" s="33">
        <v>0</v>
      </c>
      <c r="G59" s="34">
        <v>0</v>
      </c>
      <c r="H59" s="32">
        <v>20.142604748</v>
      </c>
      <c r="I59" s="33">
        <v>5.018985742</v>
      </c>
      <c r="J59" s="33">
        <v>0</v>
      </c>
      <c r="K59" s="33">
        <v>0</v>
      </c>
      <c r="L59" s="34">
        <v>20.578502301</v>
      </c>
      <c r="M59" s="32">
        <v>0</v>
      </c>
      <c r="N59" s="33">
        <v>0</v>
      </c>
      <c r="O59" s="33">
        <v>0</v>
      </c>
      <c r="P59" s="33">
        <v>0</v>
      </c>
      <c r="Q59" s="34">
        <v>0</v>
      </c>
      <c r="R59" s="32">
        <v>9.070510847</v>
      </c>
      <c r="S59" s="33">
        <v>0.008686838</v>
      </c>
      <c r="T59" s="33">
        <v>0</v>
      </c>
      <c r="U59" s="33">
        <v>0</v>
      </c>
      <c r="V59" s="34">
        <v>2.67456004</v>
      </c>
      <c r="W59" s="32">
        <v>0</v>
      </c>
      <c r="X59" s="33">
        <v>0</v>
      </c>
      <c r="Y59" s="33">
        <v>0</v>
      </c>
      <c r="Z59" s="33">
        <v>0</v>
      </c>
      <c r="AA59" s="34">
        <v>0</v>
      </c>
      <c r="AB59" s="32">
        <v>0.307999933</v>
      </c>
      <c r="AC59" s="33">
        <v>0</v>
      </c>
      <c r="AD59" s="33">
        <v>0</v>
      </c>
      <c r="AE59" s="33">
        <v>0</v>
      </c>
      <c r="AF59" s="34">
        <v>6.797834343</v>
      </c>
      <c r="AG59" s="32">
        <v>0</v>
      </c>
      <c r="AH59" s="33">
        <v>0</v>
      </c>
      <c r="AI59" s="33">
        <v>0</v>
      </c>
      <c r="AJ59" s="33">
        <v>0</v>
      </c>
      <c r="AK59" s="34">
        <v>0</v>
      </c>
      <c r="AL59" s="32">
        <v>0.000853814</v>
      </c>
      <c r="AM59" s="33">
        <v>0</v>
      </c>
      <c r="AN59" s="33">
        <v>0</v>
      </c>
      <c r="AO59" s="33">
        <v>0</v>
      </c>
      <c r="AP59" s="34">
        <v>0</v>
      </c>
      <c r="AQ59" s="32">
        <v>0</v>
      </c>
      <c r="AR59" s="33">
        <v>0</v>
      </c>
      <c r="AS59" s="33">
        <v>0</v>
      </c>
      <c r="AT59" s="33">
        <v>0</v>
      </c>
      <c r="AU59" s="34">
        <v>0</v>
      </c>
      <c r="AV59" s="32">
        <v>216.614084765</v>
      </c>
      <c r="AW59" s="33">
        <v>35.217315953</v>
      </c>
      <c r="AX59" s="33">
        <v>0</v>
      </c>
      <c r="AY59" s="33">
        <v>0.00447761</v>
      </c>
      <c r="AZ59" s="34">
        <v>566.329065649</v>
      </c>
      <c r="BA59" s="32">
        <v>0</v>
      </c>
      <c r="BB59" s="33">
        <v>0</v>
      </c>
      <c r="BC59" s="33">
        <v>0</v>
      </c>
      <c r="BD59" s="33">
        <v>0</v>
      </c>
      <c r="BE59" s="34">
        <v>0</v>
      </c>
      <c r="BF59" s="32">
        <v>73.459668977</v>
      </c>
      <c r="BG59" s="33">
        <v>13.061599069</v>
      </c>
      <c r="BH59" s="33">
        <v>0</v>
      </c>
      <c r="BI59" s="33">
        <v>0</v>
      </c>
      <c r="BJ59" s="34">
        <v>58.722012654</v>
      </c>
      <c r="BK59" s="35">
        <f t="shared" si="15"/>
        <v>1028.008763283</v>
      </c>
    </row>
    <row r="60" spans="1:63" ht="12.75">
      <c r="A60" s="15"/>
      <c r="B60" s="53" t="s">
        <v>114</v>
      </c>
      <c r="C60" s="32">
        <v>0</v>
      </c>
      <c r="D60" s="33">
        <v>0</v>
      </c>
      <c r="E60" s="33">
        <v>0</v>
      </c>
      <c r="F60" s="33">
        <v>0</v>
      </c>
      <c r="G60" s="34">
        <v>0</v>
      </c>
      <c r="H60" s="32">
        <v>2.852602735</v>
      </c>
      <c r="I60" s="33">
        <v>1.887147659</v>
      </c>
      <c r="J60" s="33">
        <v>0</v>
      </c>
      <c r="K60" s="33">
        <v>0</v>
      </c>
      <c r="L60" s="34">
        <v>2.097385683</v>
      </c>
      <c r="M60" s="32">
        <v>0</v>
      </c>
      <c r="N60" s="33">
        <v>0</v>
      </c>
      <c r="O60" s="33">
        <v>0</v>
      </c>
      <c r="P60" s="33">
        <v>0</v>
      </c>
      <c r="Q60" s="34">
        <v>0</v>
      </c>
      <c r="R60" s="32">
        <v>1.054018234</v>
      </c>
      <c r="S60" s="33">
        <v>0</v>
      </c>
      <c r="T60" s="33">
        <v>0</v>
      </c>
      <c r="U60" s="33">
        <v>0</v>
      </c>
      <c r="V60" s="34">
        <v>0.169705005</v>
      </c>
      <c r="W60" s="32">
        <v>0</v>
      </c>
      <c r="X60" s="33">
        <v>0</v>
      </c>
      <c r="Y60" s="33">
        <v>0</v>
      </c>
      <c r="Z60" s="33">
        <v>0</v>
      </c>
      <c r="AA60" s="34">
        <v>0</v>
      </c>
      <c r="AB60" s="32">
        <v>0.750683789</v>
      </c>
      <c r="AC60" s="33">
        <v>0</v>
      </c>
      <c r="AD60" s="33">
        <v>0</v>
      </c>
      <c r="AE60" s="33">
        <v>0</v>
      </c>
      <c r="AF60" s="34">
        <v>0.34412715</v>
      </c>
      <c r="AG60" s="32">
        <v>0</v>
      </c>
      <c r="AH60" s="33">
        <v>0</v>
      </c>
      <c r="AI60" s="33">
        <v>0</v>
      </c>
      <c r="AJ60" s="33">
        <v>0</v>
      </c>
      <c r="AK60" s="34">
        <v>0</v>
      </c>
      <c r="AL60" s="32">
        <v>0.142124181</v>
      </c>
      <c r="AM60" s="33">
        <v>0</v>
      </c>
      <c r="AN60" s="33">
        <v>0</v>
      </c>
      <c r="AO60" s="33">
        <v>0</v>
      </c>
      <c r="AP60" s="34">
        <v>0.026517201</v>
      </c>
      <c r="AQ60" s="32">
        <v>0</v>
      </c>
      <c r="AR60" s="33">
        <v>0</v>
      </c>
      <c r="AS60" s="33">
        <v>0</v>
      </c>
      <c r="AT60" s="33">
        <v>0</v>
      </c>
      <c r="AU60" s="34">
        <v>0</v>
      </c>
      <c r="AV60" s="32">
        <v>16.85866824</v>
      </c>
      <c r="AW60" s="33">
        <v>4.68736284</v>
      </c>
      <c r="AX60" s="33">
        <v>0</v>
      </c>
      <c r="AY60" s="33">
        <v>0.00305223</v>
      </c>
      <c r="AZ60" s="34">
        <v>42.470283214</v>
      </c>
      <c r="BA60" s="32">
        <v>0</v>
      </c>
      <c r="BB60" s="33">
        <v>0</v>
      </c>
      <c r="BC60" s="33">
        <v>0</v>
      </c>
      <c r="BD60" s="33">
        <v>0</v>
      </c>
      <c r="BE60" s="34">
        <v>0</v>
      </c>
      <c r="BF60" s="32">
        <v>4.54496094</v>
      </c>
      <c r="BG60" s="33">
        <v>0.092233699</v>
      </c>
      <c r="BH60" s="33">
        <v>0</v>
      </c>
      <c r="BI60" s="33">
        <v>0</v>
      </c>
      <c r="BJ60" s="34">
        <v>4.308914113</v>
      </c>
      <c r="BK60" s="35">
        <f t="shared" si="15"/>
        <v>82.289786913</v>
      </c>
    </row>
    <row r="61" spans="1:63" ht="12.75">
      <c r="A61" s="15"/>
      <c r="B61" s="51" t="s">
        <v>80</v>
      </c>
      <c r="C61" s="32">
        <f aca="true" t="shared" si="16" ref="C61:AH61">SUM(C46:C60)</f>
        <v>0</v>
      </c>
      <c r="D61" s="33">
        <f t="shared" si="16"/>
        <v>126.413628804</v>
      </c>
      <c r="E61" s="33">
        <f t="shared" si="16"/>
        <v>0</v>
      </c>
      <c r="F61" s="33">
        <f t="shared" si="16"/>
        <v>0</v>
      </c>
      <c r="G61" s="34">
        <f t="shared" si="16"/>
        <v>0</v>
      </c>
      <c r="H61" s="32">
        <f t="shared" si="16"/>
        <v>2493.125269075</v>
      </c>
      <c r="I61" s="33">
        <f t="shared" si="16"/>
        <v>2283.5172604200006</v>
      </c>
      <c r="J61" s="33">
        <f t="shared" si="16"/>
        <v>0</v>
      </c>
      <c r="K61" s="33">
        <f t="shared" si="16"/>
        <v>0</v>
      </c>
      <c r="L61" s="34">
        <f t="shared" si="16"/>
        <v>2554.853024</v>
      </c>
      <c r="M61" s="32">
        <f t="shared" si="16"/>
        <v>0</v>
      </c>
      <c r="N61" s="33">
        <f t="shared" si="16"/>
        <v>0</v>
      </c>
      <c r="O61" s="33">
        <f t="shared" si="16"/>
        <v>0</v>
      </c>
      <c r="P61" s="33">
        <f t="shared" si="16"/>
        <v>0</v>
      </c>
      <c r="Q61" s="34">
        <f t="shared" si="16"/>
        <v>0</v>
      </c>
      <c r="R61" s="32">
        <f t="shared" si="16"/>
        <v>1074.0453809749997</v>
      </c>
      <c r="S61" s="33">
        <f t="shared" si="16"/>
        <v>64.46354247100001</v>
      </c>
      <c r="T61" s="33">
        <f t="shared" si="16"/>
        <v>0</v>
      </c>
      <c r="U61" s="33">
        <f t="shared" si="16"/>
        <v>0</v>
      </c>
      <c r="V61" s="34">
        <f t="shared" si="16"/>
        <v>237.368162182</v>
      </c>
      <c r="W61" s="32">
        <f t="shared" si="16"/>
        <v>0</v>
      </c>
      <c r="X61" s="33">
        <f t="shared" si="16"/>
        <v>0</v>
      </c>
      <c r="Y61" s="33">
        <f t="shared" si="16"/>
        <v>0</v>
      </c>
      <c r="Z61" s="33">
        <f t="shared" si="16"/>
        <v>0</v>
      </c>
      <c r="AA61" s="34">
        <f t="shared" si="16"/>
        <v>0</v>
      </c>
      <c r="AB61" s="32">
        <f t="shared" si="16"/>
        <v>22.405133256000003</v>
      </c>
      <c r="AC61" s="33">
        <f t="shared" si="16"/>
        <v>11.088545071</v>
      </c>
      <c r="AD61" s="33">
        <f t="shared" si="16"/>
        <v>0</v>
      </c>
      <c r="AE61" s="33">
        <f t="shared" si="16"/>
        <v>0</v>
      </c>
      <c r="AF61" s="34">
        <f t="shared" si="16"/>
        <v>208.529651713</v>
      </c>
      <c r="AG61" s="32">
        <f t="shared" si="16"/>
        <v>0</v>
      </c>
      <c r="AH61" s="33">
        <f t="shared" si="16"/>
        <v>0</v>
      </c>
      <c r="AI61" s="33">
        <f aca="true" t="shared" si="17" ref="AI61:BK61">SUM(AI46:AI60)</f>
        <v>0</v>
      </c>
      <c r="AJ61" s="33">
        <f t="shared" si="17"/>
        <v>0</v>
      </c>
      <c r="AK61" s="34">
        <f t="shared" si="17"/>
        <v>0</v>
      </c>
      <c r="AL61" s="32">
        <f t="shared" si="17"/>
        <v>3.1872416849999996</v>
      </c>
      <c r="AM61" s="33">
        <f t="shared" si="17"/>
        <v>0.048345432</v>
      </c>
      <c r="AN61" s="33">
        <f t="shared" si="17"/>
        <v>0</v>
      </c>
      <c r="AO61" s="33">
        <f t="shared" si="17"/>
        <v>0</v>
      </c>
      <c r="AP61" s="34">
        <f t="shared" si="17"/>
        <v>4.322810748</v>
      </c>
      <c r="AQ61" s="32">
        <f t="shared" si="17"/>
        <v>0</v>
      </c>
      <c r="AR61" s="33">
        <f t="shared" si="17"/>
        <v>0.001107911</v>
      </c>
      <c r="AS61" s="33">
        <f t="shared" si="17"/>
        <v>0</v>
      </c>
      <c r="AT61" s="33">
        <f t="shared" si="17"/>
        <v>0</v>
      </c>
      <c r="AU61" s="34">
        <f t="shared" si="17"/>
        <v>0</v>
      </c>
      <c r="AV61" s="32">
        <f t="shared" si="17"/>
        <v>13762.147163465002</v>
      </c>
      <c r="AW61" s="33">
        <f t="shared" si="17"/>
        <v>1461.4513727859999</v>
      </c>
      <c r="AX61" s="33">
        <f t="shared" si="17"/>
        <v>1.4801024760000001</v>
      </c>
      <c r="AY61" s="33">
        <f t="shared" si="17"/>
        <v>2.052251367</v>
      </c>
      <c r="AZ61" s="34">
        <f t="shared" si="17"/>
        <v>13801.624424087719</v>
      </c>
      <c r="BA61" s="32">
        <f t="shared" si="17"/>
        <v>0</v>
      </c>
      <c r="BB61" s="33">
        <f t="shared" si="17"/>
        <v>0</v>
      </c>
      <c r="BC61" s="33">
        <f t="shared" si="17"/>
        <v>0</v>
      </c>
      <c r="BD61" s="33">
        <f t="shared" si="17"/>
        <v>0</v>
      </c>
      <c r="BE61" s="34">
        <f t="shared" si="17"/>
        <v>0</v>
      </c>
      <c r="BF61" s="32">
        <f t="shared" si="17"/>
        <v>4606.0044062629995</v>
      </c>
      <c r="BG61" s="33">
        <f t="shared" si="17"/>
        <v>180.16518072</v>
      </c>
      <c r="BH61" s="33">
        <f t="shared" si="17"/>
        <v>0</v>
      </c>
      <c r="BI61" s="33">
        <f t="shared" si="17"/>
        <v>0</v>
      </c>
      <c r="BJ61" s="34">
        <f t="shared" si="17"/>
        <v>1621.942524593</v>
      </c>
      <c r="BK61" s="35">
        <f t="shared" si="17"/>
        <v>44520.236529500726</v>
      </c>
    </row>
    <row r="62" spans="1:63" ht="12.75">
      <c r="A62" s="15"/>
      <c r="B62" s="25" t="s">
        <v>78</v>
      </c>
      <c r="C62" s="36">
        <f aca="true" t="shared" si="18" ref="C62:AH62">C44+C61</f>
        <v>0</v>
      </c>
      <c r="D62" s="37">
        <f t="shared" si="18"/>
        <v>126.413628804</v>
      </c>
      <c r="E62" s="37">
        <f t="shared" si="18"/>
        <v>0</v>
      </c>
      <c r="F62" s="37">
        <f t="shared" si="18"/>
        <v>0</v>
      </c>
      <c r="G62" s="38">
        <f t="shared" si="18"/>
        <v>0</v>
      </c>
      <c r="H62" s="36">
        <f t="shared" si="18"/>
        <v>2704.670150214</v>
      </c>
      <c r="I62" s="37">
        <f t="shared" si="18"/>
        <v>2284.851835258001</v>
      </c>
      <c r="J62" s="37">
        <f t="shared" si="18"/>
        <v>0</v>
      </c>
      <c r="K62" s="37">
        <f t="shared" si="18"/>
        <v>0</v>
      </c>
      <c r="L62" s="38">
        <f t="shared" si="18"/>
        <v>2573.571284018</v>
      </c>
      <c r="M62" s="36">
        <f t="shared" si="18"/>
        <v>0</v>
      </c>
      <c r="N62" s="37">
        <f t="shared" si="18"/>
        <v>0</v>
      </c>
      <c r="O62" s="37">
        <f t="shared" si="18"/>
        <v>0</v>
      </c>
      <c r="P62" s="37">
        <f t="shared" si="18"/>
        <v>0</v>
      </c>
      <c r="Q62" s="38">
        <f t="shared" si="18"/>
        <v>0</v>
      </c>
      <c r="R62" s="36">
        <f t="shared" si="18"/>
        <v>1194.4444374779996</v>
      </c>
      <c r="S62" s="37">
        <f t="shared" si="18"/>
        <v>64.46354247100001</v>
      </c>
      <c r="T62" s="37">
        <f t="shared" si="18"/>
        <v>0</v>
      </c>
      <c r="U62" s="37">
        <f t="shared" si="18"/>
        <v>0</v>
      </c>
      <c r="V62" s="38">
        <f t="shared" si="18"/>
        <v>242.64377213</v>
      </c>
      <c r="W62" s="36">
        <f t="shared" si="18"/>
        <v>0</v>
      </c>
      <c r="X62" s="37">
        <f t="shared" si="18"/>
        <v>0</v>
      </c>
      <c r="Y62" s="37">
        <f t="shared" si="18"/>
        <v>0</v>
      </c>
      <c r="Z62" s="37">
        <f t="shared" si="18"/>
        <v>0</v>
      </c>
      <c r="AA62" s="38">
        <f t="shared" si="18"/>
        <v>0</v>
      </c>
      <c r="AB62" s="36">
        <f t="shared" si="18"/>
        <v>24.571369507000004</v>
      </c>
      <c r="AC62" s="37">
        <f t="shared" si="18"/>
        <v>11.117096231</v>
      </c>
      <c r="AD62" s="37">
        <f t="shared" si="18"/>
        <v>0</v>
      </c>
      <c r="AE62" s="37">
        <f t="shared" si="18"/>
        <v>0</v>
      </c>
      <c r="AF62" s="38">
        <f t="shared" si="18"/>
        <v>209.632906612</v>
      </c>
      <c r="AG62" s="36">
        <f t="shared" si="18"/>
        <v>0</v>
      </c>
      <c r="AH62" s="37">
        <f t="shared" si="18"/>
        <v>0</v>
      </c>
      <c r="AI62" s="37">
        <f aca="true" t="shared" si="19" ref="AI62:BK62">AI44+AI61</f>
        <v>0</v>
      </c>
      <c r="AJ62" s="37">
        <f t="shared" si="19"/>
        <v>0</v>
      </c>
      <c r="AK62" s="38">
        <f t="shared" si="19"/>
        <v>0</v>
      </c>
      <c r="AL62" s="36">
        <f t="shared" si="19"/>
        <v>3.5586050009999997</v>
      </c>
      <c r="AM62" s="37">
        <f t="shared" si="19"/>
        <v>0.048345432</v>
      </c>
      <c r="AN62" s="37">
        <f t="shared" si="19"/>
        <v>0</v>
      </c>
      <c r="AO62" s="37">
        <f t="shared" si="19"/>
        <v>0</v>
      </c>
      <c r="AP62" s="38">
        <f t="shared" si="19"/>
        <v>4.322810748</v>
      </c>
      <c r="AQ62" s="36">
        <f t="shared" si="19"/>
        <v>0</v>
      </c>
      <c r="AR62" s="37">
        <f t="shared" si="19"/>
        <v>0.0013356400000000001</v>
      </c>
      <c r="AS62" s="37">
        <f t="shared" si="19"/>
        <v>0</v>
      </c>
      <c r="AT62" s="37">
        <f t="shared" si="19"/>
        <v>0</v>
      </c>
      <c r="AU62" s="38">
        <f t="shared" si="19"/>
        <v>0</v>
      </c>
      <c r="AV62" s="36">
        <f t="shared" si="19"/>
        <v>15730.288526303002</v>
      </c>
      <c r="AW62" s="37">
        <f t="shared" si="19"/>
        <v>1471.223567741</v>
      </c>
      <c r="AX62" s="37">
        <f t="shared" si="19"/>
        <v>1.4801024760000001</v>
      </c>
      <c r="AY62" s="37">
        <f t="shared" si="19"/>
        <v>2.147785434</v>
      </c>
      <c r="AZ62" s="38">
        <f t="shared" si="19"/>
        <v>14290.499060472719</v>
      </c>
      <c r="BA62" s="36">
        <f t="shared" si="19"/>
        <v>0</v>
      </c>
      <c r="BB62" s="37">
        <f t="shared" si="19"/>
        <v>0</v>
      </c>
      <c r="BC62" s="37">
        <f t="shared" si="19"/>
        <v>0</v>
      </c>
      <c r="BD62" s="37">
        <f t="shared" si="19"/>
        <v>0</v>
      </c>
      <c r="BE62" s="38">
        <f t="shared" si="19"/>
        <v>0</v>
      </c>
      <c r="BF62" s="36">
        <f t="shared" si="19"/>
        <v>5292.813727444</v>
      </c>
      <c r="BG62" s="37">
        <f t="shared" si="19"/>
        <v>180.927934411</v>
      </c>
      <c r="BH62" s="37">
        <f t="shared" si="19"/>
        <v>0</v>
      </c>
      <c r="BI62" s="37">
        <f t="shared" si="19"/>
        <v>0</v>
      </c>
      <c r="BJ62" s="38">
        <f t="shared" si="19"/>
        <v>1740.5678211709999</v>
      </c>
      <c r="BK62" s="39">
        <f t="shared" si="19"/>
        <v>48154.259644996724</v>
      </c>
    </row>
    <row r="63" spans="1:63" ht="12.75">
      <c r="A63" s="15"/>
      <c r="B63" s="23"/>
      <c r="C63" s="74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6"/>
    </row>
    <row r="64" spans="1:63" ht="12.75">
      <c r="A64" s="15" t="s">
        <v>16</v>
      </c>
      <c r="B64" s="22" t="s">
        <v>8</v>
      </c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6"/>
    </row>
    <row r="65" spans="1:63" ht="12.75">
      <c r="A65" s="15" t="s">
        <v>70</v>
      </c>
      <c r="B65" s="23" t="s">
        <v>17</v>
      </c>
      <c r="C65" s="74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6"/>
    </row>
    <row r="66" spans="1:63" ht="12.75">
      <c r="A66" s="15"/>
      <c r="B66" s="24" t="s">
        <v>36</v>
      </c>
      <c r="C66" s="32">
        <v>0</v>
      </c>
      <c r="D66" s="33">
        <v>0</v>
      </c>
      <c r="E66" s="33">
        <v>0</v>
      </c>
      <c r="F66" s="33">
        <v>0</v>
      </c>
      <c r="G66" s="34">
        <v>0</v>
      </c>
      <c r="H66" s="32">
        <v>0</v>
      </c>
      <c r="I66" s="33">
        <v>0</v>
      </c>
      <c r="J66" s="33">
        <v>0</v>
      </c>
      <c r="K66" s="33">
        <v>0</v>
      </c>
      <c r="L66" s="34">
        <v>0</v>
      </c>
      <c r="M66" s="32">
        <v>0</v>
      </c>
      <c r="N66" s="33">
        <v>0</v>
      </c>
      <c r="O66" s="33">
        <v>0</v>
      </c>
      <c r="P66" s="33">
        <v>0</v>
      </c>
      <c r="Q66" s="34">
        <v>0</v>
      </c>
      <c r="R66" s="32">
        <v>0</v>
      </c>
      <c r="S66" s="33">
        <v>0</v>
      </c>
      <c r="T66" s="33">
        <v>0</v>
      </c>
      <c r="U66" s="33">
        <v>0</v>
      </c>
      <c r="V66" s="34">
        <v>0</v>
      </c>
      <c r="W66" s="32">
        <v>0</v>
      </c>
      <c r="X66" s="33">
        <v>0</v>
      </c>
      <c r="Y66" s="33">
        <v>0</v>
      </c>
      <c r="Z66" s="33">
        <v>0</v>
      </c>
      <c r="AA66" s="34">
        <v>0</v>
      </c>
      <c r="AB66" s="32">
        <v>0</v>
      </c>
      <c r="AC66" s="33">
        <v>0</v>
      </c>
      <c r="AD66" s="33">
        <v>0</v>
      </c>
      <c r="AE66" s="33">
        <v>0</v>
      </c>
      <c r="AF66" s="34">
        <v>0</v>
      </c>
      <c r="AG66" s="32">
        <v>0</v>
      </c>
      <c r="AH66" s="33">
        <v>0</v>
      </c>
      <c r="AI66" s="33">
        <v>0</v>
      </c>
      <c r="AJ66" s="33">
        <v>0</v>
      </c>
      <c r="AK66" s="34">
        <v>0</v>
      </c>
      <c r="AL66" s="32">
        <v>0</v>
      </c>
      <c r="AM66" s="33">
        <v>0</v>
      </c>
      <c r="AN66" s="33">
        <v>0</v>
      </c>
      <c r="AO66" s="33">
        <v>0</v>
      </c>
      <c r="AP66" s="34">
        <v>0</v>
      </c>
      <c r="AQ66" s="32">
        <v>0</v>
      </c>
      <c r="AR66" s="33">
        <v>0</v>
      </c>
      <c r="AS66" s="33">
        <v>0</v>
      </c>
      <c r="AT66" s="33">
        <v>0</v>
      </c>
      <c r="AU66" s="34">
        <v>0</v>
      </c>
      <c r="AV66" s="32">
        <v>0</v>
      </c>
      <c r="AW66" s="33">
        <v>0</v>
      </c>
      <c r="AX66" s="33">
        <v>0</v>
      </c>
      <c r="AY66" s="33">
        <v>0</v>
      </c>
      <c r="AZ66" s="34">
        <v>0</v>
      </c>
      <c r="BA66" s="32">
        <v>0</v>
      </c>
      <c r="BB66" s="33">
        <v>0</v>
      </c>
      <c r="BC66" s="33">
        <v>0</v>
      </c>
      <c r="BD66" s="33">
        <v>0</v>
      </c>
      <c r="BE66" s="34">
        <v>0</v>
      </c>
      <c r="BF66" s="32">
        <v>0</v>
      </c>
      <c r="BG66" s="33">
        <v>0</v>
      </c>
      <c r="BH66" s="33">
        <v>0</v>
      </c>
      <c r="BI66" s="33">
        <v>0</v>
      </c>
      <c r="BJ66" s="34">
        <v>0</v>
      </c>
      <c r="BK66" s="35">
        <v>0</v>
      </c>
    </row>
    <row r="67" spans="1:63" ht="12.75">
      <c r="A67" s="15"/>
      <c r="B67" s="25" t="s">
        <v>77</v>
      </c>
      <c r="C67" s="36">
        <v>0</v>
      </c>
      <c r="D67" s="37">
        <v>0</v>
      </c>
      <c r="E67" s="37">
        <v>0</v>
      </c>
      <c r="F67" s="37">
        <v>0</v>
      </c>
      <c r="G67" s="38">
        <v>0</v>
      </c>
      <c r="H67" s="36">
        <v>0</v>
      </c>
      <c r="I67" s="37">
        <v>0</v>
      </c>
      <c r="J67" s="37">
        <v>0</v>
      </c>
      <c r="K67" s="37">
        <v>0</v>
      </c>
      <c r="L67" s="38">
        <v>0</v>
      </c>
      <c r="M67" s="36">
        <v>0</v>
      </c>
      <c r="N67" s="37">
        <v>0</v>
      </c>
      <c r="O67" s="37">
        <v>0</v>
      </c>
      <c r="P67" s="37">
        <v>0</v>
      </c>
      <c r="Q67" s="38">
        <v>0</v>
      </c>
      <c r="R67" s="36">
        <v>0</v>
      </c>
      <c r="S67" s="37">
        <v>0</v>
      </c>
      <c r="T67" s="37">
        <v>0</v>
      </c>
      <c r="U67" s="37">
        <v>0</v>
      </c>
      <c r="V67" s="38">
        <v>0</v>
      </c>
      <c r="W67" s="36">
        <v>0</v>
      </c>
      <c r="X67" s="37">
        <v>0</v>
      </c>
      <c r="Y67" s="37">
        <v>0</v>
      </c>
      <c r="Z67" s="37">
        <v>0</v>
      </c>
      <c r="AA67" s="38">
        <v>0</v>
      </c>
      <c r="AB67" s="36">
        <v>0</v>
      </c>
      <c r="AC67" s="37">
        <v>0</v>
      </c>
      <c r="AD67" s="37">
        <v>0</v>
      </c>
      <c r="AE67" s="37">
        <v>0</v>
      </c>
      <c r="AF67" s="38">
        <v>0</v>
      </c>
      <c r="AG67" s="36">
        <v>0</v>
      </c>
      <c r="AH67" s="37">
        <v>0</v>
      </c>
      <c r="AI67" s="37">
        <v>0</v>
      </c>
      <c r="AJ67" s="37">
        <v>0</v>
      </c>
      <c r="AK67" s="38">
        <v>0</v>
      </c>
      <c r="AL67" s="36">
        <v>0</v>
      </c>
      <c r="AM67" s="37">
        <v>0</v>
      </c>
      <c r="AN67" s="37">
        <v>0</v>
      </c>
      <c r="AO67" s="37">
        <v>0</v>
      </c>
      <c r="AP67" s="38">
        <v>0</v>
      </c>
      <c r="AQ67" s="36">
        <v>0</v>
      </c>
      <c r="AR67" s="37">
        <v>0</v>
      </c>
      <c r="AS67" s="37">
        <v>0</v>
      </c>
      <c r="AT67" s="37">
        <v>0</v>
      </c>
      <c r="AU67" s="38">
        <v>0</v>
      </c>
      <c r="AV67" s="36">
        <v>0</v>
      </c>
      <c r="AW67" s="37">
        <v>0</v>
      </c>
      <c r="AX67" s="37">
        <v>0</v>
      </c>
      <c r="AY67" s="37">
        <v>0</v>
      </c>
      <c r="AZ67" s="38">
        <v>0</v>
      </c>
      <c r="BA67" s="36">
        <v>0</v>
      </c>
      <c r="BB67" s="37">
        <v>0</v>
      </c>
      <c r="BC67" s="37">
        <v>0</v>
      </c>
      <c r="BD67" s="37">
        <v>0</v>
      </c>
      <c r="BE67" s="38">
        <v>0</v>
      </c>
      <c r="BF67" s="36">
        <v>0</v>
      </c>
      <c r="BG67" s="37">
        <v>0</v>
      </c>
      <c r="BH67" s="37">
        <v>0</v>
      </c>
      <c r="BI67" s="37">
        <v>0</v>
      </c>
      <c r="BJ67" s="38">
        <v>0</v>
      </c>
      <c r="BK67" s="39">
        <v>0</v>
      </c>
    </row>
    <row r="68" spans="1:63" ht="12.75">
      <c r="A68" s="15"/>
      <c r="B68" s="23"/>
      <c r="C68" s="74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6"/>
    </row>
    <row r="69" spans="1:63" ht="12.75">
      <c r="A69" s="15" t="s">
        <v>4</v>
      </c>
      <c r="B69" s="22" t="s">
        <v>9</v>
      </c>
      <c r="C69" s="74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6"/>
    </row>
    <row r="70" spans="1:63" ht="12.75">
      <c r="A70" s="15" t="s">
        <v>70</v>
      </c>
      <c r="B70" s="23" t="s">
        <v>18</v>
      </c>
      <c r="C70" s="74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6"/>
    </row>
    <row r="71" spans="1:63" ht="12.75">
      <c r="A71" s="15"/>
      <c r="B71" s="24" t="s">
        <v>36</v>
      </c>
      <c r="C71" s="32">
        <v>0</v>
      </c>
      <c r="D71" s="33">
        <v>0</v>
      </c>
      <c r="E71" s="33">
        <v>0</v>
      </c>
      <c r="F71" s="33">
        <v>0</v>
      </c>
      <c r="G71" s="34">
        <v>0</v>
      </c>
      <c r="H71" s="32">
        <v>0</v>
      </c>
      <c r="I71" s="33">
        <v>0</v>
      </c>
      <c r="J71" s="33">
        <v>0</v>
      </c>
      <c r="K71" s="33">
        <v>0</v>
      </c>
      <c r="L71" s="34">
        <v>0</v>
      </c>
      <c r="M71" s="32">
        <v>0</v>
      </c>
      <c r="N71" s="33">
        <v>0</v>
      </c>
      <c r="O71" s="33">
        <v>0</v>
      </c>
      <c r="P71" s="33">
        <v>0</v>
      </c>
      <c r="Q71" s="34">
        <v>0</v>
      </c>
      <c r="R71" s="32">
        <v>0</v>
      </c>
      <c r="S71" s="33">
        <v>0</v>
      </c>
      <c r="T71" s="33">
        <v>0</v>
      </c>
      <c r="U71" s="33">
        <v>0</v>
      </c>
      <c r="V71" s="34">
        <v>0</v>
      </c>
      <c r="W71" s="32">
        <v>0</v>
      </c>
      <c r="X71" s="33">
        <v>0</v>
      </c>
      <c r="Y71" s="33">
        <v>0</v>
      </c>
      <c r="Z71" s="33">
        <v>0</v>
      </c>
      <c r="AA71" s="34">
        <v>0</v>
      </c>
      <c r="AB71" s="32">
        <v>0</v>
      </c>
      <c r="AC71" s="33">
        <v>0</v>
      </c>
      <c r="AD71" s="33">
        <v>0</v>
      </c>
      <c r="AE71" s="33">
        <v>0</v>
      </c>
      <c r="AF71" s="34">
        <v>0</v>
      </c>
      <c r="AG71" s="32">
        <v>0</v>
      </c>
      <c r="AH71" s="33">
        <v>0</v>
      </c>
      <c r="AI71" s="33">
        <v>0</v>
      </c>
      <c r="AJ71" s="33">
        <v>0</v>
      </c>
      <c r="AK71" s="34">
        <v>0</v>
      </c>
      <c r="AL71" s="32">
        <v>0</v>
      </c>
      <c r="AM71" s="33">
        <v>0</v>
      </c>
      <c r="AN71" s="33">
        <v>0</v>
      </c>
      <c r="AO71" s="33">
        <v>0</v>
      </c>
      <c r="AP71" s="34">
        <v>0</v>
      </c>
      <c r="AQ71" s="32">
        <v>0</v>
      </c>
      <c r="AR71" s="33">
        <v>0</v>
      </c>
      <c r="AS71" s="33">
        <v>0</v>
      </c>
      <c r="AT71" s="33">
        <v>0</v>
      </c>
      <c r="AU71" s="34">
        <v>0</v>
      </c>
      <c r="AV71" s="32">
        <v>0</v>
      </c>
      <c r="AW71" s="33">
        <v>0</v>
      </c>
      <c r="AX71" s="33">
        <v>0</v>
      </c>
      <c r="AY71" s="33">
        <v>0</v>
      </c>
      <c r="AZ71" s="34">
        <v>0</v>
      </c>
      <c r="BA71" s="32">
        <v>0</v>
      </c>
      <c r="BB71" s="33">
        <v>0</v>
      </c>
      <c r="BC71" s="33">
        <v>0</v>
      </c>
      <c r="BD71" s="33">
        <v>0</v>
      </c>
      <c r="BE71" s="34">
        <v>0</v>
      </c>
      <c r="BF71" s="32">
        <v>0</v>
      </c>
      <c r="BG71" s="33">
        <v>0</v>
      </c>
      <c r="BH71" s="33">
        <v>0</v>
      </c>
      <c r="BI71" s="33">
        <v>0</v>
      </c>
      <c r="BJ71" s="34">
        <v>0</v>
      </c>
      <c r="BK71" s="35">
        <v>0</v>
      </c>
    </row>
    <row r="72" spans="1:63" ht="12.75">
      <c r="A72" s="15"/>
      <c r="B72" s="24" t="s">
        <v>79</v>
      </c>
      <c r="C72" s="32">
        <v>0</v>
      </c>
      <c r="D72" s="33">
        <v>0</v>
      </c>
      <c r="E72" s="33">
        <v>0</v>
      </c>
      <c r="F72" s="33">
        <v>0</v>
      </c>
      <c r="G72" s="34">
        <v>0</v>
      </c>
      <c r="H72" s="32">
        <v>0</v>
      </c>
      <c r="I72" s="33">
        <v>0</v>
      </c>
      <c r="J72" s="33">
        <v>0</v>
      </c>
      <c r="K72" s="33">
        <v>0</v>
      </c>
      <c r="L72" s="34">
        <v>0</v>
      </c>
      <c r="M72" s="32">
        <v>0</v>
      </c>
      <c r="N72" s="33">
        <v>0</v>
      </c>
      <c r="O72" s="33">
        <v>0</v>
      </c>
      <c r="P72" s="33">
        <v>0</v>
      </c>
      <c r="Q72" s="34">
        <v>0</v>
      </c>
      <c r="R72" s="32">
        <v>0</v>
      </c>
      <c r="S72" s="33">
        <v>0</v>
      </c>
      <c r="T72" s="33">
        <v>0</v>
      </c>
      <c r="U72" s="33">
        <v>0</v>
      </c>
      <c r="V72" s="34">
        <v>0</v>
      </c>
      <c r="W72" s="32">
        <v>0</v>
      </c>
      <c r="X72" s="33">
        <v>0</v>
      </c>
      <c r="Y72" s="33">
        <v>0</v>
      </c>
      <c r="Z72" s="33">
        <v>0</v>
      </c>
      <c r="AA72" s="34">
        <v>0</v>
      </c>
      <c r="AB72" s="32">
        <v>0</v>
      </c>
      <c r="AC72" s="33">
        <v>0</v>
      </c>
      <c r="AD72" s="33">
        <v>0</v>
      </c>
      <c r="AE72" s="33">
        <v>0</v>
      </c>
      <c r="AF72" s="34">
        <v>0</v>
      </c>
      <c r="AG72" s="32">
        <v>0</v>
      </c>
      <c r="AH72" s="33">
        <v>0</v>
      </c>
      <c r="AI72" s="33">
        <v>0</v>
      </c>
      <c r="AJ72" s="33">
        <v>0</v>
      </c>
      <c r="AK72" s="34">
        <v>0</v>
      </c>
      <c r="AL72" s="32">
        <v>0</v>
      </c>
      <c r="AM72" s="33">
        <v>0</v>
      </c>
      <c r="AN72" s="33">
        <v>0</v>
      </c>
      <c r="AO72" s="33">
        <v>0</v>
      </c>
      <c r="AP72" s="34">
        <v>0</v>
      </c>
      <c r="AQ72" s="32">
        <v>0</v>
      </c>
      <c r="AR72" s="33">
        <v>0</v>
      </c>
      <c r="AS72" s="33">
        <v>0</v>
      </c>
      <c r="AT72" s="33">
        <v>0</v>
      </c>
      <c r="AU72" s="34">
        <v>0</v>
      </c>
      <c r="AV72" s="32">
        <v>0</v>
      </c>
      <c r="AW72" s="33">
        <v>0</v>
      </c>
      <c r="AX72" s="33">
        <v>0</v>
      </c>
      <c r="AY72" s="33">
        <v>0</v>
      </c>
      <c r="AZ72" s="34">
        <v>0</v>
      </c>
      <c r="BA72" s="32">
        <v>0</v>
      </c>
      <c r="BB72" s="33">
        <v>0</v>
      </c>
      <c r="BC72" s="33">
        <v>0</v>
      </c>
      <c r="BD72" s="33">
        <v>0</v>
      </c>
      <c r="BE72" s="34">
        <v>0</v>
      </c>
      <c r="BF72" s="32">
        <v>0</v>
      </c>
      <c r="BG72" s="33">
        <v>0</v>
      </c>
      <c r="BH72" s="33">
        <v>0</v>
      </c>
      <c r="BI72" s="33">
        <v>0</v>
      </c>
      <c r="BJ72" s="34">
        <v>0</v>
      </c>
      <c r="BK72" s="35">
        <v>0</v>
      </c>
    </row>
    <row r="73" spans="1:63" ht="12.75">
      <c r="A73" s="15" t="s">
        <v>71</v>
      </c>
      <c r="B73" s="23" t="s">
        <v>19</v>
      </c>
      <c r="C73" s="74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6"/>
    </row>
    <row r="74" spans="1:63" ht="12.75">
      <c r="A74" s="15"/>
      <c r="B74" s="24" t="s">
        <v>36</v>
      </c>
      <c r="C74" s="32">
        <v>0</v>
      </c>
      <c r="D74" s="33">
        <v>0</v>
      </c>
      <c r="E74" s="33">
        <v>0</v>
      </c>
      <c r="F74" s="33">
        <v>0</v>
      </c>
      <c r="G74" s="34">
        <v>0</v>
      </c>
      <c r="H74" s="32">
        <v>0</v>
      </c>
      <c r="I74" s="33">
        <v>0</v>
      </c>
      <c r="J74" s="33">
        <v>0</v>
      </c>
      <c r="K74" s="33">
        <v>0</v>
      </c>
      <c r="L74" s="34">
        <v>0</v>
      </c>
      <c r="M74" s="32">
        <v>0</v>
      </c>
      <c r="N74" s="33">
        <v>0</v>
      </c>
      <c r="O74" s="33">
        <v>0</v>
      </c>
      <c r="P74" s="33">
        <v>0</v>
      </c>
      <c r="Q74" s="34">
        <v>0</v>
      </c>
      <c r="R74" s="32">
        <v>0</v>
      </c>
      <c r="S74" s="33">
        <v>0</v>
      </c>
      <c r="T74" s="33">
        <v>0</v>
      </c>
      <c r="U74" s="33">
        <v>0</v>
      </c>
      <c r="V74" s="34">
        <v>0</v>
      </c>
      <c r="W74" s="32">
        <v>0</v>
      </c>
      <c r="X74" s="33">
        <v>0</v>
      </c>
      <c r="Y74" s="33">
        <v>0</v>
      </c>
      <c r="Z74" s="33">
        <v>0</v>
      </c>
      <c r="AA74" s="34">
        <v>0</v>
      </c>
      <c r="AB74" s="32">
        <v>0</v>
      </c>
      <c r="AC74" s="33">
        <v>0</v>
      </c>
      <c r="AD74" s="33">
        <v>0</v>
      </c>
      <c r="AE74" s="33">
        <v>0</v>
      </c>
      <c r="AF74" s="34">
        <v>0</v>
      </c>
      <c r="AG74" s="32">
        <v>0</v>
      </c>
      <c r="AH74" s="33">
        <v>0</v>
      </c>
      <c r="AI74" s="33">
        <v>0</v>
      </c>
      <c r="AJ74" s="33">
        <v>0</v>
      </c>
      <c r="AK74" s="34">
        <v>0</v>
      </c>
      <c r="AL74" s="32">
        <v>0</v>
      </c>
      <c r="AM74" s="33">
        <v>0</v>
      </c>
      <c r="AN74" s="33">
        <v>0</v>
      </c>
      <c r="AO74" s="33">
        <v>0</v>
      </c>
      <c r="AP74" s="34">
        <v>0</v>
      </c>
      <c r="AQ74" s="32">
        <v>0</v>
      </c>
      <c r="AR74" s="33">
        <v>0</v>
      </c>
      <c r="AS74" s="33">
        <v>0</v>
      </c>
      <c r="AT74" s="33">
        <v>0</v>
      </c>
      <c r="AU74" s="34">
        <v>0</v>
      </c>
      <c r="AV74" s="32">
        <v>0</v>
      </c>
      <c r="AW74" s="33">
        <v>0</v>
      </c>
      <c r="AX74" s="33">
        <v>0</v>
      </c>
      <c r="AY74" s="33">
        <v>0</v>
      </c>
      <c r="AZ74" s="34">
        <v>0</v>
      </c>
      <c r="BA74" s="32">
        <v>0</v>
      </c>
      <c r="BB74" s="33">
        <v>0</v>
      </c>
      <c r="BC74" s="33">
        <v>0</v>
      </c>
      <c r="BD74" s="33">
        <v>0</v>
      </c>
      <c r="BE74" s="34">
        <v>0</v>
      </c>
      <c r="BF74" s="32">
        <v>0</v>
      </c>
      <c r="BG74" s="33">
        <v>0</v>
      </c>
      <c r="BH74" s="33">
        <v>0</v>
      </c>
      <c r="BI74" s="33">
        <v>0</v>
      </c>
      <c r="BJ74" s="34">
        <v>0</v>
      </c>
      <c r="BK74" s="35">
        <v>0</v>
      </c>
    </row>
    <row r="75" spans="1:63" ht="12.75">
      <c r="A75" s="15"/>
      <c r="B75" s="24" t="s">
        <v>80</v>
      </c>
      <c r="C75" s="32">
        <v>0</v>
      </c>
      <c r="D75" s="33">
        <v>0</v>
      </c>
      <c r="E75" s="33">
        <v>0</v>
      </c>
      <c r="F75" s="33">
        <v>0</v>
      </c>
      <c r="G75" s="34">
        <v>0</v>
      </c>
      <c r="H75" s="32">
        <v>0</v>
      </c>
      <c r="I75" s="33">
        <v>0</v>
      </c>
      <c r="J75" s="33">
        <v>0</v>
      </c>
      <c r="K75" s="33">
        <v>0</v>
      </c>
      <c r="L75" s="34">
        <v>0</v>
      </c>
      <c r="M75" s="32">
        <v>0</v>
      </c>
      <c r="N75" s="33">
        <v>0</v>
      </c>
      <c r="O75" s="33">
        <v>0</v>
      </c>
      <c r="P75" s="33">
        <v>0</v>
      </c>
      <c r="Q75" s="34">
        <v>0</v>
      </c>
      <c r="R75" s="32">
        <v>0</v>
      </c>
      <c r="S75" s="33">
        <v>0</v>
      </c>
      <c r="T75" s="33">
        <v>0</v>
      </c>
      <c r="U75" s="33">
        <v>0</v>
      </c>
      <c r="V75" s="34">
        <v>0</v>
      </c>
      <c r="W75" s="32">
        <v>0</v>
      </c>
      <c r="X75" s="33">
        <v>0</v>
      </c>
      <c r="Y75" s="33">
        <v>0</v>
      </c>
      <c r="Z75" s="33">
        <v>0</v>
      </c>
      <c r="AA75" s="34">
        <v>0</v>
      </c>
      <c r="AB75" s="32">
        <v>0</v>
      </c>
      <c r="AC75" s="33">
        <v>0</v>
      </c>
      <c r="AD75" s="33">
        <v>0</v>
      </c>
      <c r="AE75" s="33">
        <v>0</v>
      </c>
      <c r="AF75" s="34">
        <v>0</v>
      </c>
      <c r="AG75" s="32">
        <v>0</v>
      </c>
      <c r="AH75" s="33">
        <v>0</v>
      </c>
      <c r="AI75" s="33">
        <v>0</v>
      </c>
      <c r="AJ75" s="33">
        <v>0</v>
      </c>
      <c r="AK75" s="34">
        <v>0</v>
      </c>
      <c r="AL75" s="32">
        <v>0</v>
      </c>
      <c r="AM75" s="33">
        <v>0</v>
      </c>
      <c r="AN75" s="33">
        <v>0</v>
      </c>
      <c r="AO75" s="33">
        <v>0</v>
      </c>
      <c r="AP75" s="34">
        <v>0</v>
      </c>
      <c r="AQ75" s="32">
        <v>0</v>
      </c>
      <c r="AR75" s="33">
        <v>0</v>
      </c>
      <c r="AS75" s="33">
        <v>0</v>
      </c>
      <c r="AT75" s="33">
        <v>0</v>
      </c>
      <c r="AU75" s="34">
        <v>0</v>
      </c>
      <c r="AV75" s="32">
        <v>0</v>
      </c>
      <c r="AW75" s="33">
        <v>0</v>
      </c>
      <c r="AX75" s="33">
        <v>0</v>
      </c>
      <c r="AY75" s="33">
        <v>0</v>
      </c>
      <c r="AZ75" s="34">
        <v>0</v>
      </c>
      <c r="BA75" s="32">
        <v>0</v>
      </c>
      <c r="BB75" s="33">
        <v>0</v>
      </c>
      <c r="BC75" s="33">
        <v>0</v>
      </c>
      <c r="BD75" s="33">
        <v>0</v>
      </c>
      <c r="BE75" s="34">
        <v>0</v>
      </c>
      <c r="BF75" s="32">
        <v>0</v>
      </c>
      <c r="BG75" s="33">
        <v>0</v>
      </c>
      <c r="BH75" s="33">
        <v>0</v>
      </c>
      <c r="BI75" s="33">
        <v>0</v>
      </c>
      <c r="BJ75" s="34">
        <v>0</v>
      </c>
      <c r="BK75" s="35">
        <v>0</v>
      </c>
    </row>
    <row r="76" spans="1:63" ht="12.75">
      <c r="A76" s="15"/>
      <c r="B76" s="25" t="s">
        <v>78</v>
      </c>
      <c r="C76" s="36">
        <v>0</v>
      </c>
      <c r="D76" s="37">
        <v>0</v>
      </c>
      <c r="E76" s="37">
        <v>0</v>
      </c>
      <c r="F76" s="37">
        <v>0</v>
      </c>
      <c r="G76" s="38">
        <v>0</v>
      </c>
      <c r="H76" s="36">
        <v>0</v>
      </c>
      <c r="I76" s="37">
        <v>0</v>
      </c>
      <c r="J76" s="37">
        <v>0</v>
      </c>
      <c r="K76" s="37">
        <v>0</v>
      </c>
      <c r="L76" s="38">
        <v>0</v>
      </c>
      <c r="M76" s="36">
        <v>0</v>
      </c>
      <c r="N76" s="37">
        <v>0</v>
      </c>
      <c r="O76" s="37">
        <v>0</v>
      </c>
      <c r="P76" s="37">
        <v>0</v>
      </c>
      <c r="Q76" s="38">
        <v>0</v>
      </c>
      <c r="R76" s="36">
        <v>0</v>
      </c>
      <c r="S76" s="37">
        <v>0</v>
      </c>
      <c r="T76" s="37">
        <v>0</v>
      </c>
      <c r="U76" s="37">
        <v>0</v>
      </c>
      <c r="V76" s="38">
        <v>0</v>
      </c>
      <c r="W76" s="36">
        <v>0</v>
      </c>
      <c r="X76" s="37">
        <v>0</v>
      </c>
      <c r="Y76" s="37">
        <v>0</v>
      </c>
      <c r="Z76" s="37">
        <v>0</v>
      </c>
      <c r="AA76" s="38">
        <v>0</v>
      </c>
      <c r="AB76" s="36">
        <v>0</v>
      </c>
      <c r="AC76" s="37">
        <v>0</v>
      </c>
      <c r="AD76" s="37">
        <v>0</v>
      </c>
      <c r="AE76" s="37">
        <v>0</v>
      </c>
      <c r="AF76" s="38">
        <v>0</v>
      </c>
      <c r="AG76" s="36">
        <v>0</v>
      </c>
      <c r="AH76" s="37">
        <v>0</v>
      </c>
      <c r="AI76" s="37">
        <v>0</v>
      </c>
      <c r="AJ76" s="37">
        <v>0</v>
      </c>
      <c r="AK76" s="38">
        <v>0</v>
      </c>
      <c r="AL76" s="36">
        <v>0</v>
      </c>
      <c r="AM76" s="37">
        <v>0</v>
      </c>
      <c r="AN76" s="37">
        <v>0</v>
      </c>
      <c r="AO76" s="37">
        <v>0</v>
      </c>
      <c r="AP76" s="38">
        <v>0</v>
      </c>
      <c r="AQ76" s="36">
        <v>0</v>
      </c>
      <c r="AR76" s="37">
        <v>0</v>
      </c>
      <c r="AS76" s="37">
        <v>0</v>
      </c>
      <c r="AT76" s="37">
        <v>0</v>
      </c>
      <c r="AU76" s="38">
        <v>0</v>
      </c>
      <c r="AV76" s="36">
        <v>0</v>
      </c>
      <c r="AW76" s="37">
        <v>0</v>
      </c>
      <c r="AX76" s="37">
        <v>0</v>
      </c>
      <c r="AY76" s="37">
        <v>0</v>
      </c>
      <c r="AZ76" s="38">
        <v>0</v>
      </c>
      <c r="BA76" s="36">
        <v>0</v>
      </c>
      <c r="BB76" s="37">
        <v>0</v>
      </c>
      <c r="BC76" s="37">
        <v>0</v>
      </c>
      <c r="BD76" s="37">
        <v>0</v>
      </c>
      <c r="BE76" s="38">
        <v>0</v>
      </c>
      <c r="BF76" s="36">
        <v>0</v>
      </c>
      <c r="BG76" s="37">
        <v>0</v>
      </c>
      <c r="BH76" s="37">
        <v>0</v>
      </c>
      <c r="BI76" s="37">
        <v>0</v>
      </c>
      <c r="BJ76" s="38">
        <v>0</v>
      </c>
      <c r="BK76" s="39">
        <v>0</v>
      </c>
    </row>
    <row r="77" spans="1:63" ht="12.75">
      <c r="A77" s="15"/>
      <c r="B77" s="23"/>
      <c r="C77" s="7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6"/>
    </row>
    <row r="78" spans="1:63" ht="12.75">
      <c r="A78" s="15" t="s">
        <v>20</v>
      </c>
      <c r="B78" s="22" t="s">
        <v>21</v>
      </c>
      <c r="C78" s="7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6"/>
    </row>
    <row r="79" spans="1:63" ht="12.75">
      <c r="A79" s="15" t="s">
        <v>70</v>
      </c>
      <c r="B79" s="23" t="s">
        <v>22</v>
      </c>
      <c r="C79" s="7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6"/>
    </row>
    <row r="80" spans="1:63" ht="12.75">
      <c r="A80" s="15"/>
      <c r="B80" s="24" t="s">
        <v>36</v>
      </c>
      <c r="C80" s="33">
        <v>0</v>
      </c>
      <c r="D80" s="33">
        <v>0</v>
      </c>
      <c r="E80" s="33">
        <v>0</v>
      </c>
      <c r="F80" s="33">
        <v>0</v>
      </c>
      <c r="G80" s="44">
        <v>0</v>
      </c>
      <c r="H80" s="32">
        <v>0</v>
      </c>
      <c r="I80" s="33">
        <v>0</v>
      </c>
      <c r="J80" s="33">
        <v>0</v>
      </c>
      <c r="K80" s="33">
        <v>0</v>
      </c>
      <c r="L80" s="44">
        <v>0</v>
      </c>
      <c r="M80" s="32">
        <v>0</v>
      </c>
      <c r="N80" s="33">
        <v>0</v>
      </c>
      <c r="O80" s="33">
        <v>0</v>
      </c>
      <c r="P80" s="33">
        <v>0</v>
      </c>
      <c r="Q80" s="44">
        <v>0</v>
      </c>
      <c r="R80" s="32">
        <v>0</v>
      </c>
      <c r="S80" s="33">
        <v>0</v>
      </c>
      <c r="T80" s="33">
        <v>0</v>
      </c>
      <c r="U80" s="33">
        <v>0</v>
      </c>
      <c r="V80" s="34">
        <v>0.000291202</v>
      </c>
      <c r="W80" s="45">
        <v>0</v>
      </c>
      <c r="X80" s="33">
        <v>0</v>
      </c>
      <c r="Y80" s="33">
        <v>0</v>
      </c>
      <c r="Z80" s="33">
        <v>0</v>
      </c>
      <c r="AA80" s="44">
        <v>0</v>
      </c>
      <c r="AB80" s="32">
        <v>0</v>
      </c>
      <c r="AC80" s="33">
        <v>0</v>
      </c>
      <c r="AD80" s="33">
        <v>0</v>
      </c>
      <c r="AE80" s="33">
        <v>0</v>
      </c>
      <c r="AF80" s="44">
        <v>0</v>
      </c>
      <c r="AG80" s="32">
        <v>0</v>
      </c>
      <c r="AH80" s="33">
        <v>0</v>
      </c>
      <c r="AI80" s="33">
        <v>0</v>
      </c>
      <c r="AJ80" s="33">
        <v>0</v>
      </c>
      <c r="AK80" s="44">
        <v>0</v>
      </c>
      <c r="AL80" s="32">
        <v>0</v>
      </c>
      <c r="AM80" s="33">
        <v>0</v>
      </c>
      <c r="AN80" s="33">
        <v>0</v>
      </c>
      <c r="AO80" s="33">
        <v>0</v>
      </c>
      <c r="AP80" s="44">
        <v>0</v>
      </c>
      <c r="AQ80" s="32">
        <v>0</v>
      </c>
      <c r="AR80" s="33">
        <v>0</v>
      </c>
      <c r="AS80" s="33">
        <v>0</v>
      </c>
      <c r="AT80" s="33">
        <v>0</v>
      </c>
      <c r="AU80" s="44">
        <v>0</v>
      </c>
      <c r="AV80" s="32">
        <v>0</v>
      </c>
      <c r="AW80" s="33">
        <v>0</v>
      </c>
      <c r="AX80" s="33">
        <v>0</v>
      </c>
      <c r="AY80" s="33">
        <v>0</v>
      </c>
      <c r="AZ80" s="44">
        <v>0</v>
      </c>
      <c r="BA80" s="32">
        <v>0</v>
      </c>
      <c r="BB80" s="33">
        <v>0</v>
      </c>
      <c r="BC80" s="33">
        <v>0</v>
      </c>
      <c r="BD80" s="33">
        <v>0</v>
      </c>
      <c r="BE80" s="44">
        <v>0</v>
      </c>
      <c r="BF80" s="32">
        <v>0</v>
      </c>
      <c r="BG80" s="33">
        <v>0</v>
      </c>
      <c r="BH80" s="33">
        <v>0</v>
      </c>
      <c r="BI80" s="33">
        <v>0</v>
      </c>
      <c r="BJ80" s="44">
        <v>0</v>
      </c>
      <c r="BK80" s="35">
        <f>SUM(C80:BJ80)</f>
        <v>0.000291202</v>
      </c>
    </row>
    <row r="81" spans="1:63" ht="12.75">
      <c r="A81" s="15"/>
      <c r="B81" s="25" t="s">
        <v>77</v>
      </c>
      <c r="C81" s="36">
        <f aca="true" t="shared" si="20" ref="C81:AH81">SUM(C80)</f>
        <v>0</v>
      </c>
      <c r="D81" s="37">
        <f t="shared" si="20"/>
        <v>0</v>
      </c>
      <c r="E81" s="37">
        <f t="shared" si="20"/>
        <v>0</v>
      </c>
      <c r="F81" s="37">
        <f t="shared" si="20"/>
        <v>0</v>
      </c>
      <c r="G81" s="38">
        <f t="shared" si="20"/>
        <v>0</v>
      </c>
      <c r="H81" s="36">
        <f t="shared" si="20"/>
        <v>0</v>
      </c>
      <c r="I81" s="37">
        <f t="shared" si="20"/>
        <v>0</v>
      </c>
      <c r="J81" s="37">
        <f t="shared" si="20"/>
        <v>0</v>
      </c>
      <c r="K81" s="37">
        <f t="shared" si="20"/>
        <v>0</v>
      </c>
      <c r="L81" s="38">
        <f t="shared" si="20"/>
        <v>0</v>
      </c>
      <c r="M81" s="36">
        <f t="shared" si="20"/>
        <v>0</v>
      </c>
      <c r="N81" s="37">
        <f t="shared" si="20"/>
        <v>0</v>
      </c>
      <c r="O81" s="37">
        <f t="shared" si="20"/>
        <v>0</v>
      </c>
      <c r="P81" s="37">
        <f t="shared" si="20"/>
        <v>0</v>
      </c>
      <c r="Q81" s="38">
        <f t="shared" si="20"/>
        <v>0</v>
      </c>
      <c r="R81" s="36">
        <f t="shared" si="20"/>
        <v>0</v>
      </c>
      <c r="S81" s="37">
        <f t="shared" si="20"/>
        <v>0</v>
      </c>
      <c r="T81" s="37">
        <f t="shared" si="20"/>
        <v>0</v>
      </c>
      <c r="U81" s="37">
        <f t="shared" si="20"/>
        <v>0</v>
      </c>
      <c r="V81" s="38">
        <f t="shared" si="20"/>
        <v>0.000291202</v>
      </c>
      <c r="W81" s="36">
        <f t="shared" si="20"/>
        <v>0</v>
      </c>
      <c r="X81" s="37">
        <f t="shared" si="20"/>
        <v>0</v>
      </c>
      <c r="Y81" s="37">
        <f t="shared" si="20"/>
        <v>0</v>
      </c>
      <c r="Z81" s="37">
        <f t="shared" si="20"/>
        <v>0</v>
      </c>
      <c r="AA81" s="38">
        <f t="shared" si="20"/>
        <v>0</v>
      </c>
      <c r="AB81" s="36">
        <f t="shared" si="20"/>
        <v>0</v>
      </c>
      <c r="AC81" s="37">
        <f t="shared" si="20"/>
        <v>0</v>
      </c>
      <c r="AD81" s="37">
        <f t="shared" si="20"/>
        <v>0</v>
      </c>
      <c r="AE81" s="37">
        <f t="shared" si="20"/>
        <v>0</v>
      </c>
      <c r="AF81" s="38">
        <f t="shared" si="20"/>
        <v>0</v>
      </c>
      <c r="AG81" s="36">
        <f t="shared" si="20"/>
        <v>0</v>
      </c>
      <c r="AH81" s="37">
        <f t="shared" si="20"/>
        <v>0</v>
      </c>
      <c r="AI81" s="37">
        <f aca="true" t="shared" si="21" ref="AI81:BK81">SUM(AI80)</f>
        <v>0</v>
      </c>
      <c r="AJ81" s="37">
        <f t="shared" si="21"/>
        <v>0</v>
      </c>
      <c r="AK81" s="38">
        <f t="shared" si="21"/>
        <v>0</v>
      </c>
      <c r="AL81" s="36">
        <f t="shared" si="21"/>
        <v>0</v>
      </c>
      <c r="AM81" s="37">
        <f t="shared" si="21"/>
        <v>0</v>
      </c>
      <c r="AN81" s="37">
        <f t="shared" si="21"/>
        <v>0</v>
      </c>
      <c r="AO81" s="37">
        <f t="shared" si="21"/>
        <v>0</v>
      </c>
      <c r="AP81" s="38">
        <f t="shared" si="21"/>
        <v>0</v>
      </c>
      <c r="AQ81" s="36">
        <f t="shared" si="21"/>
        <v>0</v>
      </c>
      <c r="AR81" s="37">
        <f t="shared" si="21"/>
        <v>0</v>
      </c>
      <c r="AS81" s="37">
        <f t="shared" si="21"/>
        <v>0</v>
      </c>
      <c r="AT81" s="37">
        <f t="shared" si="21"/>
        <v>0</v>
      </c>
      <c r="AU81" s="38">
        <f t="shared" si="21"/>
        <v>0</v>
      </c>
      <c r="AV81" s="36">
        <f t="shared" si="21"/>
        <v>0</v>
      </c>
      <c r="AW81" s="37">
        <f t="shared" si="21"/>
        <v>0</v>
      </c>
      <c r="AX81" s="37">
        <f t="shared" si="21"/>
        <v>0</v>
      </c>
      <c r="AY81" s="37">
        <f t="shared" si="21"/>
        <v>0</v>
      </c>
      <c r="AZ81" s="38">
        <f t="shared" si="21"/>
        <v>0</v>
      </c>
      <c r="BA81" s="36">
        <f t="shared" si="21"/>
        <v>0</v>
      </c>
      <c r="BB81" s="37">
        <f t="shared" si="21"/>
        <v>0</v>
      </c>
      <c r="BC81" s="37">
        <f t="shared" si="21"/>
        <v>0</v>
      </c>
      <c r="BD81" s="37">
        <f t="shared" si="21"/>
        <v>0</v>
      </c>
      <c r="BE81" s="38">
        <f t="shared" si="21"/>
        <v>0</v>
      </c>
      <c r="BF81" s="36">
        <f t="shared" si="21"/>
        <v>0</v>
      </c>
      <c r="BG81" s="37">
        <f t="shared" si="21"/>
        <v>0</v>
      </c>
      <c r="BH81" s="37">
        <f t="shared" si="21"/>
        <v>0</v>
      </c>
      <c r="BI81" s="37">
        <f t="shared" si="21"/>
        <v>0</v>
      </c>
      <c r="BJ81" s="38">
        <f t="shared" si="21"/>
        <v>0</v>
      </c>
      <c r="BK81" s="39">
        <f t="shared" si="21"/>
        <v>0.000291202</v>
      </c>
    </row>
    <row r="82" spans="1:63" ht="12.75">
      <c r="A82" s="15"/>
      <c r="B82" s="27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6"/>
    </row>
    <row r="83" spans="1:63" ht="12.75">
      <c r="A83" s="15"/>
      <c r="B83" s="28" t="s">
        <v>92</v>
      </c>
      <c r="C83" s="36">
        <f aca="true" t="shared" si="22" ref="C83:AH83">C39+C62+C67+C76+C81</f>
        <v>0</v>
      </c>
      <c r="D83" s="46">
        <f t="shared" si="22"/>
        <v>1806.919861769</v>
      </c>
      <c r="E83" s="46">
        <f t="shared" si="22"/>
        <v>0</v>
      </c>
      <c r="F83" s="46">
        <f t="shared" si="22"/>
        <v>0</v>
      </c>
      <c r="G83" s="38">
        <f t="shared" si="22"/>
        <v>0</v>
      </c>
      <c r="H83" s="36">
        <f t="shared" si="22"/>
        <v>2895.352028878</v>
      </c>
      <c r="I83" s="46">
        <f t="shared" si="22"/>
        <v>17318.185347674</v>
      </c>
      <c r="J83" s="46">
        <f t="shared" si="22"/>
        <v>1073.609367807</v>
      </c>
      <c r="K83" s="46">
        <f t="shared" si="22"/>
        <v>0</v>
      </c>
      <c r="L83" s="38">
        <f t="shared" si="22"/>
        <v>5609.137516052</v>
      </c>
      <c r="M83" s="36">
        <f t="shared" si="22"/>
        <v>0</v>
      </c>
      <c r="N83" s="46">
        <f t="shared" si="22"/>
        <v>12.54267377</v>
      </c>
      <c r="O83" s="46">
        <f t="shared" si="22"/>
        <v>0</v>
      </c>
      <c r="P83" s="46">
        <f t="shared" si="22"/>
        <v>0</v>
      </c>
      <c r="Q83" s="38">
        <f t="shared" si="22"/>
        <v>0</v>
      </c>
      <c r="R83" s="36">
        <f t="shared" si="22"/>
        <v>1260.8614486859997</v>
      </c>
      <c r="S83" s="46">
        <f t="shared" si="22"/>
        <v>337.22497159600005</v>
      </c>
      <c r="T83" s="46">
        <f t="shared" si="22"/>
        <v>1.185886822</v>
      </c>
      <c r="U83" s="46">
        <f t="shared" si="22"/>
        <v>0</v>
      </c>
      <c r="V83" s="38">
        <f t="shared" si="22"/>
        <v>403.03962825700006</v>
      </c>
      <c r="W83" s="36">
        <f t="shared" si="22"/>
        <v>0</v>
      </c>
      <c r="X83" s="46">
        <f t="shared" si="22"/>
        <v>124.305917602</v>
      </c>
      <c r="Y83" s="46">
        <f t="shared" si="22"/>
        <v>0</v>
      </c>
      <c r="Z83" s="46">
        <f t="shared" si="22"/>
        <v>0</v>
      </c>
      <c r="AA83" s="38">
        <f t="shared" si="22"/>
        <v>0</v>
      </c>
      <c r="AB83" s="36">
        <f t="shared" si="22"/>
        <v>25.165164635000004</v>
      </c>
      <c r="AC83" s="46">
        <f t="shared" si="22"/>
        <v>429.828997316</v>
      </c>
      <c r="AD83" s="46">
        <f t="shared" si="22"/>
        <v>0</v>
      </c>
      <c r="AE83" s="46">
        <f t="shared" si="22"/>
        <v>0</v>
      </c>
      <c r="AF83" s="38">
        <f t="shared" si="22"/>
        <v>351.778257446</v>
      </c>
      <c r="AG83" s="36">
        <f t="shared" si="22"/>
        <v>0</v>
      </c>
      <c r="AH83" s="46">
        <f t="shared" si="22"/>
        <v>0</v>
      </c>
      <c r="AI83" s="46">
        <f aca="true" t="shared" si="23" ref="AI83:BK83">AI39+AI62+AI67+AI76+AI81</f>
        <v>0</v>
      </c>
      <c r="AJ83" s="46">
        <f t="shared" si="23"/>
        <v>0</v>
      </c>
      <c r="AK83" s="38">
        <f t="shared" si="23"/>
        <v>0</v>
      </c>
      <c r="AL83" s="36">
        <f t="shared" si="23"/>
        <v>3.6371675069999996</v>
      </c>
      <c r="AM83" s="46">
        <f t="shared" si="23"/>
        <v>3.109779501</v>
      </c>
      <c r="AN83" s="46">
        <f t="shared" si="23"/>
        <v>0</v>
      </c>
      <c r="AO83" s="46">
        <f t="shared" si="23"/>
        <v>0</v>
      </c>
      <c r="AP83" s="38">
        <f t="shared" si="23"/>
        <v>4.633819022</v>
      </c>
      <c r="AQ83" s="36">
        <f t="shared" si="23"/>
        <v>0</v>
      </c>
      <c r="AR83" s="46">
        <f t="shared" si="23"/>
        <v>51.932308652</v>
      </c>
      <c r="AS83" s="46">
        <f t="shared" si="23"/>
        <v>0</v>
      </c>
      <c r="AT83" s="46">
        <f t="shared" si="23"/>
        <v>0</v>
      </c>
      <c r="AU83" s="38">
        <f t="shared" si="23"/>
        <v>0</v>
      </c>
      <c r="AV83" s="36">
        <f t="shared" si="23"/>
        <v>16129.196182611002</v>
      </c>
      <c r="AW83" s="46">
        <f t="shared" si="23"/>
        <v>6678.478781633</v>
      </c>
      <c r="AX83" s="46">
        <f t="shared" si="23"/>
        <v>8.566643302</v>
      </c>
      <c r="AY83" s="46">
        <f t="shared" si="23"/>
        <v>2.178641901</v>
      </c>
      <c r="AZ83" s="38">
        <f t="shared" si="23"/>
        <v>18827.36656873276</v>
      </c>
      <c r="BA83" s="36">
        <f t="shared" si="23"/>
        <v>0</v>
      </c>
      <c r="BB83" s="46">
        <f t="shared" si="23"/>
        <v>0</v>
      </c>
      <c r="BC83" s="46">
        <f t="shared" si="23"/>
        <v>0</v>
      </c>
      <c r="BD83" s="46">
        <f t="shared" si="23"/>
        <v>0</v>
      </c>
      <c r="BE83" s="38">
        <f t="shared" si="23"/>
        <v>0</v>
      </c>
      <c r="BF83" s="36">
        <f t="shared" si="23"/>
        <v>5425.335425824999</v>
      </c>
      <c r="BG83" s="46">
        <f t="shared" si="23"/>
        <v>425.07161054700003</v>
      </c>
      <c r="BH83" s="46">
        <f t="shared" si="23"/>
        <v>14.82373803</v>
      </c>
      <c r="BI83" s="46">
        <f t="shared" si="23"/>
        <v>0</v>
      </c>
      <c r="BJ83" s="38">
        <f t="shared" si="23"/>
        <v>2023.7123137509998</v>
      </c>
      <c r="BK83" s="39">
        <f t="shared" si="23"/>
        <v>81247.18004932477</v>
      </c>
    </row>
    <row r="84" spans="1:63" ht="12.75">
      <c r="A84" s="15"/>
      <c r="B84" s="28"/>
      <c r="C84" s="90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91"/>
    </row>
    <row r="85" spans="1:63" ht="15">
      <c r="A85" s="15" t="s">
        <v>5</v>
      </c>
      <c r="B85" s="29" t="s">
        <v>24</v>
      </c>
      <c r="C85" s="90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91"/>
    </row>
    <row r="86" spans="1:63" ht="12.75">
      <c r="A86" s="15"/>
      <c r="B86" s="24" t="s">
        <v>36</v>
      </c>
      <c r="C86" s="32">
        <v>0</v>
      </c>
      <c r="D86" s="33">
        <v>0</v>
      </c>
      <c r="E86" s="33">
        <v>0</v>
      </c>
      <c r="F86" s="33">
        <v>0</v>
      </c>
      <c r="G86" s="34">
        <v>0</v>
      </c>
      <c r="H86" s="32">
        <v>0</v>
      </c>
      <c r="I86" s="33">
        <v>0</v>
      </c>
      <c r="J86" s="33">
        <v>0</v>
      </c>
      <c r="K86" s="33">
        <v>0</v>
      </c>
      <c r="L86" s="34">
        <v>0</v>
      </c>
      <c r="M86" s="32">
        <v>0</v>
      </c>
      <c r="N86" s="33">
        <v>0</v>
      </c>
      <c r="O86" s="33">
        <v>0</v>
      </c>
      <c r="P86" s="33">
        <v>0</v>
      </c>
      <c r="Q86" s="34">
        <v>0</v>
      </c>
      <c r="R86" s="32">
        <v>0</v>
      </c>
      <c r="S86" s="33">
        <v>0</v>
      </c>
      <c r="T86" s="33">
        <v>0</v>
      </c>
      <c r="U86" s="33">
        <v>0</v>
      </c>
      <c r="V86" s="34">
        <v>0</v>
      </c>
      <c r="W86" s="32">
        <v>0</v>
      </c>
      <c r="X86" s="33">
        <v>0</v>
      </c>
      <c r="Y86" s="33">
        <v>0</v>
      </c>
      <c r="Z86" s="33">
        <v>0</v>
      </c>
      <c r="AA86" s="34">
        <v>0</v>
      </c>
      <c r="AB86" s="32">
        <v>0</v>
      </c>
      <c r="AC86" s="33">
        <v>0</v>
      </c>
      <c r="AD86" s="33">
        <v>0</v>
      </c>
      <c r="AE86" s="33">
        <v>0</v>
      </c>
      <c r="AF86" s="34">
        <v>0</v>
      </c>
      <c r="AG86" s="32">
        <v>0</v>
      </c>
      <c r="AH86" s="33">
        <v>0</v>
      </c>
      <c r="AI86" s="33">
        <v>0</v>
      </c>
      <c r="AJ86" s="33">
        <v>0</v>
      </c>
      <c r="AK86" s="34">
        <v>0</v>
      </c>
      <c r="AL86" s="32">
        <v>0</v>
      </c>
      <c r="AM86" s="33">
        <v>0</v>
      </c>
      <c r="AN86" s="33">
        <v>0</v>
      </c>
      <c r="AO86" s="33">
        <v>0</v>
      </c>
      <c r="AP86" s="34">
        <v>0</v>
      </c>
      <c r="AQ86" s="32">
        <v>0</v>
      </c>
      <c r="AR86" s="33">
        <v>0</v>
      </c>
      <c r="AS86" s="33">
        <v>0</v>
      </c>
      <c r="AT86" s="33">
        <v>0</v>
      </c>
      <c r="AU86" s="34">
        <v>0</v>
      </c>
      <c r="AV86" s="32">
        <v>0</v>
      </c>
      <c r="AW86" s="33">
        <v>0</v>
      </c>
      <c r="AX86" s="33">
        <v>0</v>
      </c>
      <c r="AY86" s="33">
        <v>0</v>
      </c>
      <c r="AZ86" s="34">
        <v>0</v>
      </c>
      <c r="BA86" s="32">
        <v>0</v>
      </c>
      <c r="BB86" s="33">
        <v>0</v>
      </c>
      <c r="BC86" s="33">
        <v>0</v>
      </c>
      <c r="BD86" s="33">
        <v>0</v>
      </c>
      <c r="BE86" s="34">
        <v>0</v>
      </c>
      <c r="BF86" s="32">
        <v>0</v>
      </c>
      <c r="BG86" s="33">
        <v>0</v>
      </c>
      <c r="BH86" s="33">
        <v>0</v>
      </c>
      <c r="BI86" s="33">
        <v>0</v>
      </c>
      <c r="BJ86" s="34">
        <v>0</v>
      </c>
      <c r="BK86" s="35">
        <v>0</v>
      </c>
    </row>
    <row r="87" spans="1:63" ht="13.5" thickBot="1">
      <c r="A87" s="30"/>
      <c r="B87" s="25" t="s">
        <v>77</v>
      </c>
      <c r="C87" s="36">
        <v>0</v>
      </c>
      <c r="D87" s="37">
        <v>0</v>
      </c>
      <c r="E87" s="37">
        <v>0</v>
      </c>
      <c r="F87" s="37">
        <v>0</v>
      </c>
      <c r="G87" s="38">
        <v>0</v>
      </c>
      <c r="H87" s="36">
        <v>0</v>
      </c>
      <c r="I87" s="37">
        <v>0</v>
      </c>
      <c r="J87" s="37">
        <v>0</v>
      </c>
      <c r="K87" s="37">
        <v>0</v>
      </c>
      <c r="L87" s="38">
        <v>0</v>
      </c>
      <c r="M87" s="36">
        <v>0</v>
      </c>
      <c r="N87" s="37">
        <v>0</v>
      </c>
      <c r="O87" s="37">
        <v>0</v>
      </c>
      <c r="P87" s="37">
        <v>0</v>
      </c>
      <c r="Q87" s="38">
        <v>0</v>
      </c>
      <c r="R87" s="36">
        <v>0</v>
      </c>
      <c r="S87" s="37">
        <v>0</v>
      </c>
      <c r="T87" s="37">
        <v>0</v>
      </c>
      <c r="U87" s="37">
        <v>0</v>
      </c>
      <c r="V87" s="38">
        <v>0</v>
      </c>
      <c r="W87" s="36">
        <v>0</v>
      </c>
      <c r="X87" s="37">
        <v>0</v>
      </c>
      <c r="Y87" s="37">
        <v>0</v>
      </c>
      <c r="Z87" s="37">
        <v>0</v>
      </c>
      <c r="AA87" s="38">
        <v>0</v>
      </c>
      <c r="AB87" s="36">
        <v>0</v>
      </c>
      <c r="AC87" s="37">
        <v>0</v>
      </c>
      <c r="AD87" s="37">
        <v>0</v>
      </c>
      <c r="AE87" s="37">
        <v>0</v>
      </c>
      <c r="AF87" s="38">
        <v>0</v>
      </c>
      <c r="AG87" s="36">
        <v>0</v>
      </c>
      <c r="AH87" s="37">
        <v>0</v>
      </c>
      <c r="AI87" s="37">
        <v>0</v>
      </c>
      <c r="AJ87" s="37">
        <v>0</v>
      </c>
      <c r="AK87" s="38">
        <v>0</v>
      </c>
      <c r="AL87" s="36">
        <v>0</v>
      </c>
      <c r="AM87" s="37">
        <v>0</v>
      </c>
      <c r="AN87" s="37">
        <v>0</v>
      </c>
      <c r="AO87" s="37">
        <v>0</v>
      </c>
      <c r="AP87" s="38">
        <v>0</v>
      </c>
      <c r="AQ87" s="36">
        <v>0</v>
      </c>
      <c r="AR87" s="37">
        <v>0</v>
      </c>
      <c r="AS87" s="37">
        <v>0</v>
      </c>
      <c r="AT87" s="37">
        <v>0</v>
      </c>
      <c r="AU87" s="38">
        <v>0</v>
      </c>
      <c r="AV87" s="36">
        <v>0</v>
      </c>
      <c r="AW87" s="37">
        <v>0</v>
      </c>
      <c r="AX87" s="37">
        <v>0</v>
      </c>
      <c r="AY87" s="37">
        <v>0</v>
      </c>
      <c r="AZ87" s="38">
        <v>0</v>
      </c>
      <c r="BA87" s="36">
        <v>0</v>
      </c>
      <c r="BB87" s="37">
        <v>0</v>
      </c>
      <c r="BC87" s="37">
        <v>0</v>
      </c>
      <c r="BD87" s="37">
        <v>0</v>
      </c>
      <c r="BE87" s="38">
        <v>0</v>
      </c>
      <c r="BF87" s="36">
        <v>0</v>
      </c>
      <c r="BG87" s="37">
        <v>0</v>
      </c>
      <c r="BH87" s="37">
        <v>0</v>
      </c>
      <c r="BI87" s="37">
        <v>0</v>
      </c>
      <c r="BJ87" s="38">
        <v>0</v>
      </c>
      <c r="BK87" s="39">
        <v>0</v>
      </c>
    </row>
    <row r="88" spans="1:2" ht="12.75">
      <c r="A88" s="4"/>
      <c r="B88" s="21"/>
    </row>
    <row r="89" spans="1:12" ht="12.75">
      <c r="A89" s="4"/>
      <c r="B89" s="4" t="s">
        <v>135</v>
      </c>
      <c r="L89" s="16" t="s">
        <v>37</v>
      </c>
    </row>
    <row r="90" spans="1:12" ht="12.75">
      <c r="A90" s="4"/>
      <c r="B90" s="4" t="s">
        <v>136</v>
      </c>
      <c r="L90" s="4" t="s">
        <v>29</v>
      </c>
    </row>
    <row r="91" ht="12.75">
      <c r="L91" s="4" t="s">
        <v>30</v>
      </c>
    </row>
    <row r="92" spans="2:12" ht="12.75">
      <c r="B92" s="4" t="s">
        <v>32</v>
      </c>
      <c r="L92" s="4" t="s">
        <v>91</v>
      </c>
    </row>
    <row r="93" spans="2:12" ht="12.75">
      <c r="B93" s="4" t="s">
        <v>33</v>
      </c>
      <c r="L93" s="4" t="s">
        <v>93</v>
      </c>
    </row>
    <row r="94" spans="2:12" ht="12.75">
      <c r="B94" s="4"/>
      <c r="L94" s="4" t="s">
        <v>31</v>
      </c>
    </row>
    <row r="96" ht="12.75">
      <c r="V96" s="57"/>
    </row>
    <row r="97" ht="12.75">
      <c r="V97" s="57"/>
    </row>
  </sheetData>
  <sheetProtection/>
  <mergeCells count="49">
    <mergeCell ref="C82:BK82"/>
    <mergeCell ref="A1:A5"/>
    <mergeCell ref="C65:BK65"/>
    <mergeCell ref="C84:BK84"/>
    <mergeCell ref="C85:BK85"/>
    <mergeCell ref="C69:BK69"/>
    <mergeCell ref="C70:BK70"/>
    <mergeCell ref="C73:BK73"/>
    <mergeCell ref="C77:BK77"/>
    <mergeCell ref="C78:BK78"/>
    <mergeCell ref="C79:BK79"/>
    <mergeCell ref="C42:BK42"/>
    <mergeCell ref="C40:BK40"/>
    <mergeCell ref="C45:BK45"/>
    <mergeCell ref="C63:BK63"/>
    <mergeCell ref="C64:BK64"/>
    <mergeCell ref="C68:BK68"/>
    <mergeCell ref="C1:BK1"/>
    <mergeCell ref="BA3:BJ3"/>
    <mergeCell ref="BK2:BK5"/>
    <mergeCell ref="W3:AF3"/>
    <mergeCell ref="AG3:AP3"/>
    <mergeCell ref="C41:BK41"/>
    <mergeCell ref="M3:V3"/>
    <mergeCell ref="C12:BK12"/>
    <mergeCell ref="C15:BK15"/>
    <mergeCell ref="C22:BK22"/>
    <mergeCell ref="C25:BK25"/>
    <mergeCell ref="C28:BK28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tabSelected="1" zoomScalePageLayoutView="0" workbookViewId="0" topLeftCell="A25">
      <selection activeCell="E47" sqref="E47"/>
    </sheetView>
  </sheetViews>
  <sheetFormatPr defaultColWidth="9.140625" defaultRowHeight="12.75"/>
  <cols>
    <col min="2" max="2" width="28.00390625" style="0" customWidth="1"/>
    <col min="3" max="3" width="13.57421875" style="0" customWidth="1"/>
    <col min="4" max="5" width="18.421875" style="0" bestFit="1" customWidth="1"/>
    <col min="6" max="6" width="10.00390625" style="0" bestFit="1" customWidth="1"/>
    <col min="7" max="7" width="20.00390625" style="0" bestFit="1" customWidth="1"/>
    <col min="8" max="8" width="15.8515625" style="0" bestFit="1" customWidth="1"/>
    <col min="9" max="9" width="17.00390625" style="0" bestFit="1" customWidth="1"/>
    <col min="10" max="10" width="17.00390625" style="0" customWidth="1"/>
    <col min="11" max="11" width="19.8515625" style="0" bestFit="1" customWidth="1"/>
  </cols>
  <sheetData>
    <row r="2" spans="1:11" ht="12.75">
      <c r="A2" s="95" t="s">
        <v>142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1" ht="12.75">
      <c r="A3" s="92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93"/>
    </row>
    <row r="4" spans="1:11" ht="30">
      <c r="A4" s="50" t="s">
        <v>69</v>
      </c>
      <c r="B4" s="20" t="s">
        <v>38</v>
      </c>
      <c r="C4" s="20" t="s">
        <v>81</v>
      </c>
      <c r="D4" s="20" t="s">
        <v>82</v>
      </c>
      <c r="E4" s="20" t="s">
        <v>7</v>
      </c>
      <c r="F4" s="20" t="s">
        <v>8</v>
      </c>
      <c r="G4" s="20" t="s">
        <v>21</v>
      </c>
      <c r="H4" s="20" t="s">
        <v>87</v>
      </c>
      <c r="I4" s="20" t="s">
        <v>88</v>
      </c>
      <c r="J4" s="20" t="s">
        <v>108</v>
      </c>
      <c r="K4" s="20" t="s">
        <v>89</v>
      </c>
    </row>
    <row r="5" spans="1:11" ht="12.75">
      <c r="A5" s="17">
        <v>1</v>
      </c>
      <c r="B5" s="18" t="s">
        <v>39</v>
      </c>
      <c r="C5" s="47">
        <v>0.006174323</v>
      </c>
      <c r="D5" s="48">
        <v>0.014401316</v>
      </c>
      <c r="E5" s="48">
        <v>3.223927455</v>
      </c>
      <c r="F5" s="48">
        <v>0</v>
      </c>
      <c r="G5" s="48">
        <v>0</v>
      </c>
      <c r="H5" s="48">
        <v>0</v>
      </c>
      <c r="I5" s="48">
        <v>0</v>
      </c>
      <c r="J5" s="48">
        <f>SUM(C5:I5)</f>
        <v>3.244503094</v>
      </c>
      <c r="K5" s="48">
        <v>0</v>
      </c>
    </row>
    <row r="6" spans="1:11" ht="12.75">
      <c r="A6" s="17">
        <v>2</v>
      </c>
      <c r="B6" s="19" t="s">
        <v>40</v>
      </c>
      <c r="C6" s="47">
        <v>29.595859437</v>
      </c>
      <c r="D6" s="48">
        <v>183.521979954</v>
      </c>
      <c r="E6" s="48">
        <v>1116.973950632</v>
      </c>
      <c r="F6" s="48">
        <v>0</v>
      </c>
      <c r="G6" s="48">
        <v>0</v>
      </c>
      <c r="H6" s="48">
        <v>0</v>
      </c>
      <c r="I6" s="48">
        <v>0</v>
      </c>
      <c r="J6" s="48">
        <f aca="true" t="shared" si="0" ref="J6:J41">SUM(C6:I6)</f>
        <v>1330.091790023</v>
      </c>
      <c r="K6" s="48">
        <v>0</v>
      </c>
    </row>
    <row r="7" spans="1:11" ht="12.75">
      <c r="A7" s="17">
        <v>3</v>
      </c>
      <c r="B7" s="18" t="s">
        <v>41</v>
      </c>
      <c r="C7" s="47">
        <v>0.157831186</v>
      </c>
      <c r="D7" s="48">
        <v>0.17681364</v>
      </c>
      <c r="E7" s="48">
        <v>13.711049042</v>
      </c>
      <c r="F7" s="48">
        <v>0</v>
      </c>
      <c r="G7" s="48">
        <v>0</v>
      </c>
      <c r="H7" s="48">
        <v>0</v>
      </c>
      <c r="I7" s="48">
        <v>0</v>
      </c>
      <c r="J7" s="48">
        <f t="shared" si="0"/>
        <v>14.045693868</v>
      </c>
      <c r="K7" s="48">
        <v>0</v>
      </c>
    </row>
    <row r="8" spans="1:11" ht="12.75">
      <c r="A8" s="17">
        <f>A7+1</f>
        <v>4</v>
      </c>
      <c r="B8" s="18" t="s">
        <v>116</v>
      </c>
      <c r="C8" s="47">
        <v>3.047668446</v>
      </c>
      <c r="D8" s="48">
        <v>7.885102610000001</v>
      </c>
      <c r="E8" s="48">
        <v>136.611552786</v>
      </c>
      <c r="F8" s="48">
        <v>0</v>
      </c>
      <c r="G8" s="48">
        <v>0</v>
      </c>
      <c r="H8" s="48">
        <v>0</v>
      </c>
      <c r="I8" s="48">
        <v>0</v>
      </c>
      <c r="J8" s="48">
        <f t="shared" si="0"/>
        <v>147.544323842</v>
      </c>
      <c r="K8" s="48">
        <v>0</v>
      </c>
    </row>
    <row r="9" spans="1:11" ht="12.75">
      <c r="A9" s="17">
        <f>A8+1</f>
        <v>5</v>
      </c>
      <c r="B9" s="19" t="s">
        <v>42</v>
      </c>
      <c r="C9" s="47">
        <v>7.236077459</v>
      </c>
      <c r="D9" s="48">
        <v>10.059341636000001</v>
      </c>
      <c r="E9" s="48">
        <v>339.830258281</v>
      </c>
      <c r="F9" s="48">
        <v>0</v>
      </c>
      <c r="G9" s="48">
        <v>0</v>
      </c>
      <c r="H9" s="48">
        <v>0</v>
      </c>
      <c r="I9" s="48">
        <v>0</v>
      </c>
      <c r="J9" s="48">
        <f t="shared" si="0"/>
        <v>357.125677376</v>
      </c>
      <c r="K9" s="48">
        <v>0</v>
      </c>
    </row>
    <row r="10" spans="1:11" ht="12.75">
      <c r="A10" s="17">
        <f aca="true" t="shared" si="1" ref="A10:A41">A9+1</f>
        <v>6</v>
      </c>
      <c r="B10" s="19" t="s">
        <v>43</v>
      </c>
      <c r="C10" s="47">
        <v>4.700800596</v>
      </c>
      <c r="D10" s="48">
        <v>21.489860355</v>
      </c>
      <c r="E10" s="48">
        <v>226.33301381899997</v>
      </c>
      <c r="F10" s="48">
        <v>0</v>
      </c>
      <c r="G10" s="48">
        <v>0</v>
      </c>
      <c r="H10" s="48">
        <v>0</v>
      </c>
      <c r="I10" s="48">
        <v>0</v>
      </c>
      <c r="J10" s="48">
        <f t="shared" si="0"/>
        <v>252.52367476999999</v>
      </c>
      <c r="K10" s="48">
        <v>0</v>
      </c>
    </row>
    <row r="11" spans="1:11" ht="12.75">
      <c r="A11" s="17">
        <f t="shared" si="1"/>
        <v>7</v>
      </c>
      <c r="B11" s="19" t="s">
        <v>44</v>
      </c>
      <c r="C11" s="47">
        <v>7.077271952</v>
      </c>
      <c r="D11" s="48">
        <v>18.907163103000002</v>
      </c>
      <c r="E11" s="48">
        <v>162.860203798</v>
      </c>
      <c r="F11" s="48">
        <v>0</v>
      </c>
      <c r="G11" s="48">
        <v>0</v>
      </c>
      <c r="H11" s="48">
        <v>0</v>
      </c>
      <c r="I11" s="48">
        <v>0</v>
      </c>
      <c r="J11" s="48">
        <f t="shared" si="0"/>
        <v>188.844638853</v>
      </c>
      <c r="K11" s="48">
        <v>0</v>
      </c>
    </row>
    <row r="12" spans="1:11" ht="12.75">
      <c r="A12" s="17">
        <f t="shared" si="1"/>
        <v>8</v>
      </c>
      <c r="B12" s="18" t="s">
        <v>45</v>
      </c>
      <c r="C12" s="47">
        <v>0.055600983</v>
      </c>
      <c r="D12" s="48">
        <v>0.222537651</v>
      </c>
      <c r="E12" s="48">
        <v>14.164590857</v>
      </c>
      <c r="F12" s="48">
        <v>0</v>
      </c>
      <c r="G12" s="48">
        <v>0</v>
      </c>
      <c r="H12" s="48">
        <v>0</v>
      </c>
      <c r="I12" s="48">
        <v>0</v>
      </c>
      <c r="J12" s="48">
        <f t="shared" si="0"/>
        <v>14.442729491</v>
      </c>
      <c r="K12" s="48">
        <v>0</v>
      </c>
    </row>
    <row r="13" spans="1:11" ht="12.75">
      <c r="A13" s="17">
        <f t="shared" si="1"/>
        <v>9</v>
      </c>
      <c r="B13" s="18" t="s">
        <v>46</v>
      </c>
      <c r="C13" s="47">
        <v>0.037134209</v>
      </c>
      <c r="D13" s="48">
        <v>0.335707682</v>
      </c>
      <c r="E13" s="48">
        <v>8.227611984</v>
      </c>
      <c r="F13" s="48">
        <v>0</v>
      </c>
      <c r="G13" s="48">
        <v>0</v>
      </c>
      <c r="H13" s="48">
        <v>0</v>
      </c>
      <c r="I13" s="48">
        <v>0</v>
      </c>
      <c r="J13" s="48">
        <f t="shared" si="0"/>
        <v>8.600453875</v>
      </c>
      <c r="K13" s="48">
        <v>0</v>
      </c>
    </row>
    <row r="14" spans="1:11" ht="12.75">
      <c r="A14" s="17">
        <f t="shared" si="1"/>
        <v>10</v>
      </c>
      <c r="B14" s="19" t="s">
        <v>110</v>
      </c>
      <c r="C14" s="47">
        <v>839.00980552</v>
      </c>
      <c r="D14" s="48">
        <v>2863.835772714</v>
      </c>
      <c r="E14" s="48">
        <v>4208.969036239</v>
      </c>
      <c r="F14" s="48">
        <v>0</v>
      </c>
      <c r="G14" s="48">
        <v>0</v>
      </c>
      <c r="H14" s="48">
        <v>0</v>
      </c>
      <c r="I14" s="48">
        <v>0</v>
      </c>
      <c r="J14" s="48">
        <f t="shared" si="0"/>
        <v>7911.814614473</v>
      </c>
      <c r="K14" s="48">
        <v>0</v>
      </c>
    </row>
    <row r="15" spans="1:11" ht="12.75">
      <c r="A15" s="17">
        <f t="shared" si="1"/>
        <v>11</v>
      </c>
      <c r="B15" s="19" t="s">
        <v>117</v>
      </c>
      <c r="C15" s="47">
        <v>7.294212722</v>
      </c>
      <c r="D15" s="48">
        <v>61.794290509999996</v>
      </c>
      <c r="E15" s="48">
        <v>313.189101312</v>
      </c>
      <c r="F15" s="48">
        <v>0</v>
      </c>
      <c r="G15" s="48">
        <v>0</v>
      </c>
      <c r="H15" s="48">
        <v>0</v>
      </c>
      <c r="I15" s="48">
        <v>0</v>
      </c>
      <c r="J15" s="48">
        <f t="shared" si="0"/>
        <v>382.277604544</v>
      </c>
      <c r="K15" s="48">
        <v>0</v>
      </c>
    </row>
    <row r="16" spans="1:11" ht="12.75">
      <c r="A16" s="17">
        <f t="shared" si="1"/>
        <v>12</v>
      </c>
      <c r="B16" s="19" t="s">
        <v>47</v>
      </c>
      <c r="C16" s="47">
        <v>163.946384692</v>
      </c>
      <c r="D16" s="48">
        <v>790.9740368380001</v>
      </c>
      <c r="E16" s="48">
        <v>5008.666233440999</v>
      </c>
      <c r="F16" s="48">
        <v>0</v>
      </c>
      <c r="G16" s="48">
        <v>0</v>
      </c>
      <c r="H16" s="48">
        <v>0</v>
      </c>
      <c r="I16" s="48">
        <v>0</v>
      </c>
      <c r="J16" s="48">
        <f t="shared" si="0"/>
        <v>5963.586654970999</v>
      </c>
      <c r="K16" s="48">
        <v>0</v>
      </c>
    </row>
    <row r="17" spans="1:11" ht="12.75">
      <c r="A17" s="17">
        <f t="shared" si="1"/>
        <v>13</v>
      </c>
      <c r="B17" s="19" t="s">
        <v>48</v>
      </c>
      <c r="C17" s="47">
        <v>262.675615244</v>
      </c>
      <c r="D17" s="48">
        <v>1876.307229606</v>
      </c>
      <c r="E17" s="48">
        <v>1553.552278288</v>
      </c>
      <c r="F17" s="48">
        <v>0</v>
      </c>
      <c r="G17" s="48">
        <v>0</v>
      </c>
      <c r="H17" s="48">
        <v>0</v>
      </c>
      <c r="I17" s="48">
        <v>0</v>
      </c>
      <c r="J17" s="48">
        <f t="shared" si="0"/>
        <v>3692.535123138</v>
      </c>
      <c r="K17" s="48">
        <v>0</v>
      </c>
    </row>
    <row r="18" spans="1:11" ht="12.75">
      <c r="A18" s="17">
        <f t="shared" si="1"/>
        <v>14</v>
      </c>
      <c r="B18" s="19" t="s">
        <v>49</v>
      </c>
      <c r="C18" s="47">
        <v>1.378631158</v>
      </c>
      <c r="D18" s="48">
        <v>2.5788017190000003</v>
      </c>
      <c r="E18" s="48">
        <v>88.50969078700001</v>
      </c>
      <c r="F18" s="48">
        <v>0</v>
      </c>
      <c r="G18" s="48">
        <v>0</v>
      </c>
      <c r="H18" s="48">
        <v>0</v>
      </c>
      <c r="I18" s="48">
        <v>0</v>
      </c>
      <c r="J18" s="48">
        <f t="shared" si="0"/>
        <v>92.46712366400001</v>
      </c>
      <c r="K18" s="48">
        <v>0</v>
      </c>
    </row>
    <row r="19" spans="1:11" ht="12.75">
      <c r="A19" s="17">
        <f t="shared" si="1"/>
        <v>15</v>
      </c>
      <c r="B19" s="19" t="s">
        <v>50</v>
      </c>
      <c r="C19" s="47">
        <v>0.863726675</v>
      </c>
      <c r="D19" s="48">
        <v>2.2764842269999996</v>
      </c>
      <c r="E19" s="48">
        <v>39.284701601</v>
      </c>
      <c r="F19" s="48">
        <v>0</v>
      </c>
      <c r="G19" s="48">
        <v>0</v>
      </c>
      <c r="H19" s="48">
        <v>0</v>
      </c>
      <c r="I19" s="48">
        <v>0</v>
      </c>
      <c r="J19" s="48">
        <f t="shared" si="0"/>
        <v>42.424912503</v>
      </c>
      <c r="K19" s="48">
        <v>0</v>
      </c>
    </row>
    <row r="20" spans="1:11" ht="12.75">
      <c r="A20" s="17">
        <f t="shared" si="1"/>
        <v>16</v>
      </c>
      <c r="B20" s="19" t="s">
        <v>51</v>
      </c>
      <c r="C20" s="47">
        <v>7.604070612</v>
      </c>
      <c r="D20" s="48">
        <v>26.421135290000002</v>
      </c>
      <c r="E20" s="48">
        <v>415.61143582799997</v>
      </c>
      <c r="F20" s="48">
        <v>0</v>
      </c>
      <c r="G20" s="48">
        <v>0</v>
      </c>
      <c r="H20" s="48">
        <v>0</v>
      </c>
      <c r="I20" s="48">
        <v>0</v>
      </c>
      <c r="J20" s="48">
        <f t="shared" si="0"/>
        <v>449.63664172999995</v>
      </c>
      <c r="K20" s="48">
        <v>0</v>
      </c>
    </row>
    <row r="21" spans="1:11" ht="12.75">
      <c r="A21" s="17">
        <f t="shared" si="1"/>
        <v>17</v>
      </c>
      <c r="B21" s="19" t="s">
        <v>52</v>
      </c>
      <c r="C21" s="47">
        <v>641.026529836</v>
      </c>
      <c r="D21" s="48">
        <v>2064.823865317</v>
      </c>
      <c r="E21" s="48">
        <v>3849.731512923</v>
      </c>
      <c r="F21" s="48">
        <v>0</v>
      </c>
      <c r="G21" s="48">
        <v>0</v>
      </c>
      <c r="H21" s="48">
        <v>0</v>
      </c>
      <c r="I21" s="48">
        <v>0</v>
      </c>
      <c r="J21" s="48">
        <f t="shared" si="0"/>
        <v>6555.581908076</v>
      </c>
      <c r="K21" s="48">
        <v>0</v>
      </c>
    </row>
    <row r="22" spans="1:11" ht="12.75">
      <c r="A22" s="17">
        <f t="shared" si="1"/>
        <v>18</v>
      </c>
      <c r="B22" s="19" t="s">
        <v>53</v>
      </c>
      <c r="C22" s="47">
        <v>68.919077084</v>
      </c>
      <c r="D22" s="48">
        <v>46.275753208</v>
      </c>
      <c r="E22" s="48">
        <v>650.896405163</v>
      </c>
      <c r="F22" s="48">
        <v>0</v>
      </c>
      <c r="G22" s="48">
        <v>0</v>
      </c>
      <c r="H22" s="48">
        <v>0</v>
      </c>
      <c r="I22" s="48">
        <v>0</v>
      </c>
      <c r="J22" s="48">
        <f t="shared" si="0"/>
        <v>766.0912354550001</v>
      </c>
      <c r="K22" s="48">
        <v>0</v>
      </c>
    </row>
    <row r="23" spans="1:11" ht="12.75">
      <c r="A23" s="17">
        <f t="shared" si="1"/>
        <v>19</v>
      </c>
      <c r="B23" s="19" t="s">
        <v>54</v>
      </c>
      <c r="C23" s="47">
        <v>0.005408493</v>
      </c>
      <c r="D23" s="48">
        <v>0</v>
      </c>
      <c r="E23" s="48">
        <v>0.20052612</v>
      </c>
      <c r="F23" s="48">
        <v>0</v>
      </c>
      <c r="G23" s="48">
        <v>0</v>
      </c>
      <c r="H23" s="48">
        <v>0</v>
      </c>
      <c r="I23" s="48">
        <v>0</v>
      </c>
      <c r="J23" s="48">
        <f t="shared" si="0"/>
        <v>0.205934613</v>
      </c>
      <c r="K23" s="48">
        <v>0</v>
      </c>
    </row>
    <row r="24" spans="1:11" ht="12.75">
      <c r="A24" s="17">
        <f t="shared" si="1"/>
        <v>20</v>
      </c>
      <c r="B24" s="18" t="s">
        <v>55</v>
      </c>
      <c r="C24" s="47">
        <v>149.57917006</v>
      </c>
      <c r="D24" s="48">
        <v>166.769710477</v>
      </c>
      <c r="E24" s="48">
        <v>832.273761575</v>
      </c>
      <c r="F24" s="48">
        <v>0</v>
      </c>
      <c r="G24" s="48">
        <v>0</v>
      </c>
      <c r="H24" s="48">
        <v>0</v>
      </c>
      <c r="I24" s="48">
        <v>0</v>
      </c>
      <c r="J24" s="48">
        <f t="shared" si="0"/>
        <v>1148.622642112</v>
      </c>
      <c r="K24" s="48">
        <v>0</v>
      </c>
    </row>
    <row r="25" spans="1:11" ht="12.75">
      <c r="A25" s="17">
        <f t="shared" si="1"/>
        <v>21</v>
      </c>
      <c r="B25" s="19" t="s">
        <v>56</v>
      </c>
      <c r="C25" s="47">
        <v>4732.6414209349305</v>
      </c>
      <c r="D25" s="48">
        <v>12851.499160211783</v>
      </c>
      <c r="E25" s="48">
        <v>16699.976121918993</v>
      </c>
      <c r="F25" s="48">
        <v>0</v>
      </c>
      <c r="G25" s="48">
        <v>0</v>
      </c>
      <c r="H25" s="48">
        <v>0</v>
      </c>
      <c r="I25" s="48">
        <v>0</v>
      </c>
      <c r="J25" s="48">
        <f t="shared" si="0"/>
        <v>34284.11670306571</v>
      </c>
      <c r="K25" s="48">
        <v>0</v>
      </c>
    </row>
    <row r="26" spans="1:11" ht="12.75">
      <c r="A26" s="17">
        <f t="shared" si="1"/>
        <v>22</v>
      </c>
      <c r="B26" s="19" t="s">
        <v>57</v>
      </c>
      <c r="C26" s="47">
        <v>0.037163912</v>
      </c>
      <c r="D26" s="48">
        <v>0.336213142</v>
      </c>
      <c r="E26" s="48">
        <v>6.322362304</v>
      </c>
      <c r="F26" s="48">
        <v>0</v>
      </c>
      <c r="G26" s="48">
        <v>0</v>
      </c>
      <c r="H26" s="48">
        <v>0</v>
      </c>
      <c r="I26" s="48">
        <v>0</v>
      </c>
      <c r="J26" s="48">
        <f t="shared" si="0"/>
        <v>6.695739358</v>
      </c>
      <c r="K26" s="48">
        <v>0</v>
      </c>
    </row>
    <row r="27" spans="1:11" ht="12.75">
      <c r="A27" s="17">
        <f t="shared" si="1"/>
        <v>23</v>
      </c>
      <c r="B27" s="18" t="s">
        <v>58</v>
      </c>
      <c r="C27" s="47">
        <v>0.106856728</v>
      </c>
      <c r="D27" s="48">
        <v>0.802980466</v>
      </c>
      <c r="E27" s="48">
        <v>10.58993542</v>
      </c>
      <c r="F27" s="48">
        <v>0</v>
      </c>
      <c r="G27" s="48">
        <v>0</v>
      </c>
      <c r="H27" s="48">
        <v>0</v>
      </c>
      <c r="I27" s="48">
        <v>0</v>
      </c>
      <c r="J27" s="48">
        <f t="shared" si="0"/>
        <v>11.499772614</v>
      </c>
      <c r="K27" s="48">
        <v>0</v>
      </c>
    </row>
    <row r="28" spans="1:11" ht="12.75">
      <c r="A28" s="17">
        <f t="shared" si="1"/>
        <v>24</v>
      </c>
      <c r="B28" s="19" t="s">
        <v>59</v>
      </c>
      <c r="C28" s="47">
        <v>0.361563311</v>
      </c>
      <c r="D28" s="48">
        <v>0.005449724</v>
      </c>
      <c r="E28" s="48">
        <v>1.629879163</v>
      </c>
      <c r="F28" s="48">
        <v>0</v>
      </c>
      <c r="G28" s="48">
        <v>0</v>
      </c>
      <c r="H28" s="48">
        <v>0</v>
      </c>
      <c r="I28" s="48">
        <v>0</v>
      </c>
      <c r="J28" s="48">
        <f t="shared" si="0"/>
        <v>1.996892198</v>
      </c>
      <c r="K28" s="48">
        <v>0</v>
      </c>
    </row>
    <row r="29" spans="1:11" ht="12.75">
      <c r="A29" s="17">
        <f t="shared" si="1"/>
        <v>25</v>
      </c>
      <c r="B29" s="18" t="s">
        <v>60</v>
      </c>
      <c r="C29" s="47">
        <v>0.013850216</v>
      </c>
      <c r="D29" s="48">
        <v>0.14635371700000002</v>
      </c>
      <c r="E29" s="48">
        <v>4.856406961999999</v>
      </c>
      <c r="F29" s="48">
        <v>0</v>
      </c>
      <c r="G29" s="48">
        <v>0</v>
      </c>
      <c r="H29" s="48">
        <v>0</v>
      </c>
      <c r="I29" s="48">
        <v>0</v>
      </c>
      <c r="J29" s="48">
        <f t="shared" si="0"/>
        <v>5.0166108949999995</v>
      </c>
      <c r="K29" s="48">
        <v>0</v>
      </c>
    </row>
    <row r="30" spans="1:11" ht="12.75">
      <c r="A30" s="17">
        <f t="shared" si="1"/>
        <v>26</v>
      </c>
      <c r="B30" s="19" t="s">
        <v>113</v>
      </c>
      <c r="C30" s="47">
        <v>9.797015208</v>
      </c>
      <c r="D30" s="48">
        <v>201.274569528</v>
      </c>
      <c r="E30" s="48">
        <v>284.763109338</v>
      </c>
      <c r="F30" s="48">
        <v>0</v>
      </c>
      <c r="G30" s="48">
        <v>0</v>
      </c>
      <c r="H30" s="48">
        <v>0</v>
      </c>
      <c r="I30" s="48">
        <v>0</v>
      </c>
      <c r="J30" s="48">
        <f t="shared" si="0"/>
        <v>495.834694074</v>
      </c>
      <c r="K30" s="48">
        <v>0</v>
      </c>
    </row>
    <row r="31" spans="1:11" ht="12.75">
      <c r="A31" s="17">
        <f t="shared" si="1"/>
        <v>27</v>
      </c>
      <c r="B31" s="19" t="s">
        <v>15</v>
      </c>
      <c r="C31" s="47">
        <v>139.746934711</v>
      </c>
      <c r="D31" s="48">
        <v>744.3119730550001</v>
      </c>
      <c r="E31" s="48">
        <v>3177.08542649</v>
      </c>
      <c r="F31" s="48">
        <v>0</v>
      </c>
      <c r="G31" s="48">
        <v>0</v>
      </c>
      <c r="H31" s="48">
        <v>0</v>
      </c>
      <c r="I31" s="48">
        <v>0</v>
      </c>
      <c r="J31" s="48">
        <f t="shared" si="0"/>
        <v>4061.144334256</v>
      </c>
      <c r="K31" s="48">
        <v>0</v>
      </c>
    </row>
    <row r="32" spans="1:11" ht="12.75">
      <c r="A32" s="17">
        <f t="shared" si="1"/>
        <v>28</v>
      </c>
      <c r="B32" s="19" t="s">
        <v>111</v>
      </c>
      <c r="C32" s="47">
        <v>1.384605981</v>
      </c>
      <c r="D32" s="48">
        <v>1.983215494</v>
      </c>
      <c r="E32" s="48">
        <v>33.67966559</v>
      </c>
      <c r="F32" s="48">
        <v>0</v>
      </c>
      <c r="G32" s="48">
        <v>0</v>
      </c>
      <c r="H32" s="48">
        <v>0</v>
      </c>
      <c r="I32" s="48">
        <v>0</v>
      </c>
      <c r="J32" s="48">
        <f t="shared" si="0"/>
        <v>37.047487065</v>
      </c>
      <c r="K32" s="48">
        <v>0</v>
      </c>
    </row>
    <row r="33" spans="1:11" ht="12.75">
      <c r="A33" s="17">
        <f t="shared" si="1"/>
        <v>29</v>
      </c>
      <c r="B33" s="19" t="s">
        <v>61</v>
      </c>
      <c r="C33" s="47">
        <v>22.34523404</v>
      </c>
      <c r="D33" s="48">
        <v>66.08411526500001</v>
      </c>
      <c r="E33" s="48">
        <v>781.086858889</v>
      </c>
      <c r="F33" s="48">
        <v>0</v>
      </c>
      <c r="G33" s="48">
        <v>0</v>
      </c>
      <c r="H33" s="48">
        <v>0</v>
      </c>
      <c r="I33" s="48">
        <v>0</v>
      </c>
      <c r="J33" s="48">
        <f t="shared" si="0"/>
        <v>869.516208194</v>
      </c>
      <c r="K33" s="48">
        <v>0</v>
      </c>
    </row>
    <row r="34" spans="1:11" ht="12.75">
      <c r="A34" s="17">
        <f t="shared" si="1"/>
        <v>30</v>
      </c>
      <c r="B34" s="19" t="s">
        <v>62</v>
      </c>
      <c r="C34" s="47">
        <v>13.238726852</v>
      </c>
      <c r="D34" s="48">
        <v>138.34382669000001</v>
      </c>
      <c r="E34" s="48">
        <v>714.070728614</v>
      </c>
      <c r="F34" s="48">
        <v>0</v>
      </c>
      <c r="G34" s="48">
        <v>0</v>
      </c>
      <c r="H34" s="48">
        <v>0</v>
      </c>
      <c r="I34" s="48">
        <v>0</v>
      </c>
      <c r="J34" s="48">
        <f t="shared" si="0"/>
        <v>865.653282156</v>
      </c>
      <c r="K34" s="48">
        <v>0</v>
      </c>
    </row>
    <row r="35" spans="1:11" ht="12.75">
      <c r="A35" s="17">
        <f t="shared" si="1"/>
        <v>31</v>
      </c>
      <c r="B35" s="18" t="s">
        <v>63</v>
      </c>
      <c r="C35" s="47">
        <v>0.327375187</v>
      </c>
      <c r="D35" s="48">
        <v>4.930066551</v>
      </c>
      <c r="E35" s="48">
        <v>16.669397393</v>
      </c>
      <c r="F35" s="48">
        <v>0</v>
      </c>
      <c r="G35" s="48">
        <v>0</v>
      </c>
      <c r="H35" s="48">
        <v>0</v>
      </c>
      <c r="I35" s="48">
        <v>0</v>
      </c>
      <c r="J35" s="48">
        <f t="shared" si="0"/>
        <v>21.926839131</v>
      </c>
      <c r="K35" s="48">
        <v>0</v>
      </c>
    </row>
    <row r="36" spans="1:11" ht="12.75">
      <c r="A36" s="17">
        <f t="shared" si="1"/>
        <v>32</v>
      </c>
      <c r="B36" s="19" t="s">
        <v>64</v>
      </c>
      <c r="C36" s="47">
        <v>593.075406403</v>
      </c>
      <c r="D36" s="48">
        <v>1075.551819067</v>
      </c>
      <c r="E36" s="48">
        <v>2127.068420132</v>
      </c>
      <c r="F36" s="48">
        <v>0</v>
      </c>
      <c r="G36" s="48">
        <v>0</v>
      </c>
      <c r="H36" s="48">
        <v>0</v>
      </c>
      <c r="I36" s="48">
        <v>0</v>
      </c>
      <c r="J36" s="48">
        <f t="shared" si="0"/>
        <v>3795.695645602</v>
      </c>
      <c r="K36" s="48">
        <v>0</v>
      </c>
    </row>
    <row r="37" spans="1:11" ht="12.75">
      <c r="A37" s="17">
        <f t="shared" si="1"/>
        <v>33</v>
      </c>
      <c r="B37" s="19" t="s">
        <v>106</v>
      </c>
      <c r="C37" s="47">
        <v>78.305350566</v>
      </c>
      <c r="D37" s="48">
        <v>339.5002427</v>
      </c>
      <c r="E37" s="48">
        <v>757.631894193</v>
      </c>
      <c r="F37" s="48">
        <v>0</v>
      </c>
      <c r="G37" s="48">
        <v>0</v>
      </c>
      <c r="H37" s="48">
        <v>0</v>
      </c>
      <c r="I37" s="48">
        <v>0</v>
      </c>
      <c r="J37" s="48">
        <f t="shared" si="0"/>
        <v>1175.437487459</v>
      </c>
      <c r="K37" s="48">
        <v>0</v>
      </c>
    </row>
    <row r="38" spans="1:11" ht="12.75">
      <c r="A38" s="17">
        <f t="shared" si="1"/>
        <v>34</v>
      </c>
      <c r="B38" s="19" t="s">
        <v>65</v>
      </c>
      <c r="C38" s="47">
        <v>0.188737875</v>
      </c>
      <c r="D38" s="48">
        <v>0.149183268</v>
      </c>
      <c r="E38" s="48">
        <v>10.014766488</v>
      </c>
      <c r="F38" s="48">
        <v>0</v>
      </c>
      <c r="G38" s="48">
        <v>0</v>
      </c>
      <c r="H38" s="48">
        <v>0</v>
      </c>
      <c r="I38" s="48">
        <v>0</v>
      </c>
      <c r="J38" s="48">
        <f t="shared" si="0"/>
        <v>10.352687630999998</v>
      </c>
      <c r="K38" s="48">
        <v>0</v>
      </c>
    </row>
    <row r="39" spans="1:11" ht="12.75">
      <c r="A39" s="17">
        <f t="shared" si="1"/>
        <v>35</v>
      </c>
      <c r="B39" s="19" t="s">
        <v>66</v>
      </c>
      <c r="C39" s="47">
        <v>240.231368093</v>
      </c>
      <c r="D39" s="48">
        <v>510.11916353099997</v>
      </c>
      <c r="E39" s="48">
        <v>2201.544994132</v>
      </c>
      <c r="F39" s="48">
        <v>0</v>
      </c>
      <c r="G39" s="48">
        <v>0</v>
      </c>
      <c r="H39" s="48">
        <v>0</v>
      </c>
      <c r="I39" s="48">
        <v>0</v>
      </c>
      <c r="J39" s="48">
        <f t="shared" si="0"/>
        <v>2951.8955257559996</v>
      </c>
      <c r="K39" s="48">
        <v>0</v>
      </c>
    </row>
    <row r="40" spans="1:11" ht="12.75">
      <c r="A40" s="17">
        <f t="shared" si="1"/>
        <v>36</v>
      </c>
      <c r="B40" s="19" t="s">
        <v>67</v>
      </c>
      <c r="C40" s="47">
        <v>2.635447523</v>
      </c>
      <c r="D40" s="48">
        <v>13.511046611</v>
      </c>
      <c r="E40" s="48">
        <v>151.550634538</v>
      </c>
      <c r="F40" s="48">
        <v>0</v>
      </c>
      <c r="G40" s="48">
        <v>0</v>
      </c>
      <c r="H40" s="48">
        <v>0</v>
      </c>
      <c r="I40" s="48">
        <v>0</v>
      </c>
      <c r="J40" s="48">
        <f t="shared" si="0"/>
        <v>167.697128672</v>
      </c>
      <c r="K40" s="48">
        <v>0</v>
      </c>
    </row>
    <row r="41" spans="1:11" ht="12.75">
      <c r="A41" s="17">
        <f t="shared" si="1"/>
        <v>37</v>
      </c>
      <c r="B41" s="19" t="s">
        <v>68</v>
      </c>
      <c r="C41" s="47">
        <v>270.70329028</v>
      </c>
      <c r="D41" s="48">
        <v>700.3433473309999</v>
      </c>
      <c r="E41" s="48">
        <v>2192.898201667</v>
      </c>
      <c r="F41" s="48">
        <v>0</v>
      </c>
      <c r="G41" s="48">
        <v>0</v>
      </c>
      <c r="H41" s="48">
        <v>0</v>
      </c>
      <c r="I41" s="48">
        <v>0</v>
      </c>
      <c r="J41" s="48">
        <f t="shared" si="0"/>
        <v>3163.944839278</v>
      </c>
      <c r="K41" s="48">
        <v>0</v>
      </c>
    </row>
    <row r="42" spans="1:11" ht="15">
      <c r="A42" s="52" t="s">
        <v>11</v>
      </c>
      <c r="B42" s="49"/>
      <c r="C42" s="47">
        <f aca="true" t="shared" si="2" ref="C42:J42">SUM(C5:C41)</f>
        <v>8299.35739850793</v>
      </c>
      <c r="D42" s="48">
        <f t="shared" si="2"/>
        <v>24793.562714204785</v>
      </c>
      <c r="E42" s="48">
        <f t="shared" si="2"/>
        <v>48154.25964516299</v>
      </c>
      <c r="F42" s="47">
        <f t="shared" si="2"/>
        <v>0</v>
      </c>
      <c r="G42" s="47">
        <f t="shared" si="2"/>
        <v>0</v>
      </c>
      <c r="H42" s="47">
        <f t="shared" si="2"/>
        <v>0</v>
      </c>
      <c r="I42" s="47">
        <f t="shared" si="2"/>
        <v>0</v>
      </c>
      <c r="J42" s="48">
        <f t="shared" si="2"/>
        <v>81247.17975787574</v>
      </c>
      <c r="K42" s="48">
        <f>SUM(K5:K41)</f>
        <v>0</v>
      </c>
    </row>
    <row r="43" spans="1:11" ht="12.75">
      <c r="A43" s="94" t="s">
        <v>112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ht="12.75">
      <c r="J44" s="56"/>
    </row>
    <row r="45" spans="5:10" ht="12.75">
      <c r="E45" s="56"/>
      <c r="J45" s="56"/>
    </row>
    <row r="49" spans="7:9" ht="12.75">
      <c r="G49" s="56"/>
      <c r="H49" s="56"/>
      <c r="I49" s="56"/>
    </row>
    <row r="58" ht="12.75">
      <c r="V58">
        <v>40.536773677</v>
      </c>
    </row>
    <row r="102" ht="12.75">
      <c r="V102" s="58"/>
    </row>
    <row r="103" ht="12.75">
      <c r="V103" s="58"/>
    </row>
  </sheetData>
  <sheetProtection/>
  <mergeCells count="3">
    <mergeCell ref="A2:K2"/>
    <mergeCell ref="A3:K3"/>
    <mergeCell ref="A43:K4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Pooja Thakkar</cp:lastModifiedBy>
  <cp:lastPrinted>2014-03-24T10:58:12Z</cp:lastPrinted>
  <dcterms:created xsi:type="dcterms:W3CDTF">2014-01-06T04:43:23Z</dcterms:created>
  <dcterms:modified xsi:type="dcterms:W3CDTF">2021-11-09T10:06:44Z</dcterms:modified>
  <cp:category/>
  <cp:version/>
  <cp:contentType/>
  <cp:contentStatus/>
</cp:coreProperties>
</file>